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charts/chart8.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velasquezc\Documents\JMVC 5698 2017\5. INDICADORES DE GESTIÓN\REPORTES ABRIL 17\ÚLTIMAS VERSIONES\"/>
    </mc:Choice>
  </mc:AlternateContent>
  <bookViews>
    <workbookView xWindow="0" yWindow="0" windowWidth="19200" windowHeight="11595" tabRatio="839" activeTab="3"/>
  </bookViews>
  <sheets>
    <sheet name="MC 1" sheetId="35" r:id="rId1"/>
    <sheet name="MC 2" sheetId="50" r:id="rId2"/>
    <sheet name="MC 3" sheetId="51" r:id="rId3"/>
    <sheet name="MC 4" sheetId="58" r:id="rId4"/>
    <sheet name="SCI 1" sheetId="53" r:id="rId5"/>
    <sheet name="SCI 2" sheetId="54" r:id="rId6"/>
    <sheet name="SCI 3" sheetId="55" r:id="rId7"/>
    <sheet name="Hoja1" sheetId="59" r:id="rId8"/>
  </sheets>
  <externalReferences>
    <externalReference r:id="rId9"/>
    <externalReference r:id="rId10"/>
    <externalReference r:id="rId11"/>
    <externalReference r:id="rId12"/>
  </externalReferences>
  <definedNames>
    <definedName name="accion">[1]Datos!$C$3:$C$5</definedName>
    <definedName name="area">[1]Datos!$H$3:$H$58</definedName>
    <definedName name="_xlnm.Print_Area" localSheetId="1">'MC 2'!$A$1:$AO$37</definedName>
    <definedName name="_xlnm.Print_Area" localSheetId="2">'MC 3'!$A$1:$AO$37</definedName>
    <definedName name="_xlnm.Print_Area" localSheetId="3">'MC 4'!$A$1:$AO$37</definedName>
    <definedName name="_xlnm.Print_Area" localSheetId="4">'SCI 1'!$A$1:$AO$37</definedName>
    <definedName name="_xlnm.Print_Area" localSheetId="5">'SCI 2'!$A$1:$AO$37</definedName>
    <definedName name="_xlnm.Print_Area" localSheetId="6">'SCI 3'!$A$1:$AO$35</definedName>
    <definedName name="Areas">[2]Datos!$H$3:$H$58</definedName>
    <definedName name="cumplimiento">[3]Hoja4!$A$3:$A$5</definedName>
    <definedName name="origen">[1]Datos!$B$3:$B$10</definedName>
    <definedName name="proceso">[1]Datos!$D$3:$D$14</definedName>
  </definedNames>
  <calcPr calcId="152511"/>
</workbook>
</file>

<file path=xl/calcChain.xml><?xml version="1.0" encoding="utf-8"?>
<calcChain xmlns="http://schemas.openxmlformats.org/spreadsheetml/2006/main">
  <c r="M23" i="50" l="1"/>
  <c r="M23" i="58" l="1"/>
  <c r="AU60" i="51" l="1"/>
  <c r="AU61" i="51"/>
  <c r="AU62" i="51"/>
  <c r="AU63" i="51"/>
  <c r="AU64" i="51"/>
  <c r="AU65" i="51"/>
  <c r="AU66" i="51"/>
  <c r="AU67" i="51"/>
  <c r="AU68" i="51"/>
  <c r="AU69" i="51"/>
  <c r="AU70" i="51"/>
  <c r="AU71" i="51"/>
  <c r="AU72" i="51"/>
  <c r="AU73" i="51"/>
  <c r="AU74" i="51"/>
  <c r="AU75" i="51"/>
  <c r="AU76" i="51"/>
  <c r="AU77" i="51"/>
  <c r="AU78" i="51"/>
  <c r="AU79" i="51"/>
  <c r="AU80" i="51"/>
  <c r="AU81" i="51"/>
  <c r="AU82" i="51"/>
  <c r="AU83" i="51"/>
  <c r="AU84" i="51"/>
  <c r="AU85" i="51"/>
  <c r="AU86" i="51"/>
  <c r="AU87" i="51"/>
  <c r="AU88" i="51"/>
  <c r="AU89" i="51"/>
  <c r="AU90" i="51"/>
  <c r="AU91" i="51"/>
  <c r="AU92" i="51"/>
  <c r="AU93" i="51"/>
  <c r="AU94" i="51"/>
  <c r="AU95" i="51"/>
  <c r="AU96" i="51"/>
  <c r="AU59" i="51"/>
  <c r="AT97" i="51"/>
  <c r="AS97" i="51"/>
  <c r="AY51" i="51"/>
  <c r="AZ51" i="51"/>
  <c r="BA51" i="51" s="1"/>
  <c r="AY47" i="51"/>
  <c r="AZ47" i="51"/>
  <c r="BB47" i="51" s="1"/>
  <c r="BD47" i="51" s="1"/>
  <c r="AY43" i="51"/>
  <c r="BC43" i="51" s="1"/>
  <c r="AZ43" i="51"/>
  <c r="AY48" i="51"/>
  <c r="AZ48" i="51"/>
  <c r="AY45" i="51"/>
  <c r="BC45" i="51" s="1"/>
  <c r="AZ45" i="51"/>
  <c r="BB45" i="51"/>
  <c r="AY52" i="51"/>
  <c r="AZ52" i="51"/>
  <c r="AY46" i="51"/>
  <c r="BC46" i="51" s="1"/>
  <c r="AZ46" i="51"/>
  <c r="AY53" i="51"/>
  <c r="AZ53" i="51"/>
  <c r="AY42" i="51"/>
  <c r="AZ42" i="51"/>
  <c r="BA42" i="51" s="1"/>
  <c r="AY54" i="51"/>
  <c r="AZ54" i="51"/>
  <c r="BB54" i="51" s="1"/>
  <c r="AY49" i="51"/>
  <c r="BC49" i="51" s="1"/>
  <c r="AZ49" i="51"/>
  <c r="AY44" i="51"/>
  <c r="AZ44" i="51"/>
  <c r="AY55" i="51"/>
  <c r="AZ55" i="51"/>
  <c r="BB55" i="51"/>
  <c r="BD55" i="51" s="1"/>
  <c r="AY50" i="51"/>
  <c r="AZ50" i="51"/>
  <c r="BC51" i="51"/>
  <c r="BC47" i="51"/>
  <c r="BC42" i="51"/>
  <c r="BC54" i="51"/>
  <c r="BC55" i="51"/>
  <c r="M23" i="54"/>
  <c r="AX56" i="51"/>
  <c r="AW56" i="51"/>
  <c r="AU56" i="51"/>
  <c r="AT56" i="51"/>
  <c r="AV56" i="51"/>
  <c r="AS56" i="51"/>
  <c r="M24" i="50"/>
  <c r="M25" i="50"/>
  <c r="M26" i="50"/>
  <c r="M30" i="58"/>
  <c r="M29" i="58"/>
  <c r="M28" i="58"/>
  <c r="M27" i="58"/>
  <c r="M26" i="58"/>
  <c r="M25" i="58"/>
  <c r="M24" i="58"/>
  <c r="M28" i="55"/>
  <c r="M27" i="55"/>
  <c r="M26" i="55"/>
  <c r="M25" i="55"/>
  <c r="M24" i="55"/>
  <c r="M23" i="55"/>
  <c r="M30" i="54"/>
  <c r="M29" i="54"/>
  <c r="M28" i="54"/>
  <c r="M27" i="54"/>
  <c r="M30" i="53"/>
  <c r="M29" i="53"/>
  <c r="M28" i="53"/>
  <c r="M27" i="53"/>
  <c r="M26" i="53"/>
  <c r="M25" i="53"/>
  <c r="M24" i="53"/>
  <c r="M23" i="53"/>
  <c r="M30" i="51"/>
  <c r="M29" i="51"/>
  <c r="M28" i="51"/>
  <c r="M27" i="51"/>
  <c r="M30" i="50"/>
  <c r="M29" i="50"/>
  <c r="M28" i="50"/>
  <c r="M27" i="50"/>
  <c r="M27" i="35"/>
  <c r="M29" i="35"/>
  <c r="M30" i="35"/>
  <c r="M28" i="35"/>
  <c r="BD54" i="51" l="1"/>
  <c r="BA50" i="51"/>
  <c r="BA44" i="51"/>
  <c r="BB42" i="51"/>
  <c r="BD42" i="51" s="1"/>
  <c r="BB53" i="51"/>
  <c r="BA52" i="51"/>
  <c r="BA48" i="51"/>
  <c r="BB51" i="51"/>
  <c r="BD51" i="51" s="1"/>
  <c r="BD45" i="51"/>
  <c r="M23" i="35"/>
  <c r="AY56" i="51"/>
  <c r="BB44" i="51"/>
  <c r="BB48" i="51"/>
  <c r="AZ56" i="51"/>
  <c r="BC50" i="51"/>
  <c r="BC52" i="51"/>
  <c r="BB50" i="51"/>
  <c r="BA55" i="51"/>
  <c r="BA54" i="51"/>
  <c r="BA53" i="51"/>
  <c r="BB52" i="51"/>
  <c r="BD52" i="51" s="1"/>
  <c r="BA45" i="51"/>
  <c r="BA43" i="51"/>
  <c r="BA47" i="51"/>
  <c r="U23" i="35"/>
  <c r="BC44" i="51"/>
  <c r="BD44" i="51" s="1"/>
  <c r="BC53" i="51"/>
  <c r="BD53" i="51" s="1"/>
  <c r="BC48" i="51"/>
  <c r="BD48" i="51" s="1"/>
  <c r="BB49" i="51"/>
  <c r="BD49" i="51" s="1"/>
  <c r="BB46" i="51"/>
  <c r="BD46" i="51" s="1"/>
  <c r="BB43" i="51"/>
  <c r="BA49" i="51"/>
  <c r="BA46" i="51"/>
  <c r="BC56" i="51" l="1"/>
  <c r="I23" i="51" s="1"/>
  <c r="BD50" i="51"/>
  <c r="BA56" i="51"/>
  <c r="BB56" i="51"/>
  <c r="BD43" i="51"/>
  <c r="E23" i="51" l="1"/>
  <c r="BD56" i="51"/>
  <c r="M23" i="51" l="1"/>
</calcChain>
</file>

<file path=xl/sharedStrings.xml><?xml version="1.0" encoding="utf-8"?>
<sst xmlns="http://schemas.openxmlformats.org/spreadsheetml/2006/main" count="567" uniqueCount="197">
  <si>
    <t>Nombre</t>
  </si>
  <si>
    <t>del Proceso:</t>
  </si>
  <si>
    <t>Tipo de indicador</t>
  </si>
  <si>
    <t>Fórmula de cálculo</t>
  </si>
  <si>
    <t>Unidades</t>
  </si>
  <si>
    <t>Eficiencia</t>
  </si>
  <si>
    <t>Eficacia</t>
  </si>
  <si>
    <t>Efectividad</t>
  </si>
  <si>
    <t>Otro</t>
  </si>
  <si>
    <t>Rango de gestión</t>
  </si>
  <si>
    <t>Periodicidad</t>
  </si>
  <si>
    <t>Sobresaliente</t>
  </si>
  <si>
    <t>Satisfactorio</t>
  </si>
  <si>
    <t>Deficiente</t>
  </si>
  <si>
    <t>Periodo</t>
  </si>
  <si>
    <t>Dato 1</t>
  </si>
  <si>
    <t>Dato 2</t>
  </si>
  <si>
    <t>Resultado</t>
  </si>
  <si>
    <t>Meta</t>
  </si>
  <si>
    <t>Gráfica de Tendencia</t>
  </si>
  <si>
    <t>Fecha meta final:</t>
  </si>
  <si>
    <t>del Proyecto:</t>
  </si>
  <si>
    <t>de la Ruta, Reto u objetivo Estratégico:</t>
  </si>
  <si>
    <t>Meta final:</t>
  </si>
  <si>
    <t>Línea base:</t>
  </si>
  <si>
    <t>&lt;70% de la meta del período</t>
  </si>
  <si>
    <r>
      <t>≥</t>
    </r>
    <r>
      <rPr>
        <b/>
        <sz val="10"/>
        <color indexed="9"/>
        <rFont val="Arial"/>
        <family val="2"/>
      </rPr>
      <t>70% y &lt;90% de la meta del período</t>
    </r>
  </si>
  <si>
    <t>¿Cuál?_________</t>
  </si>
  <si>
    <t>Objetivo</t>
  </si>
  <si>
    <t xml:space="preserve">  </t>
  </si>
  <si>
    <t>May-Jun 2016</t>
  </si>
  <si>
    <t>Jul - Ago 2016</t>
  </si>
  <si>
    <t>Sep-Oct 2016</t>
  </si>
  <si>
    <t>Nov - Dic 2016</t>
  </si>
  <si>
    <t xml:space="preserve"> </t>
  </si>
  <si>
    <t xml:space="preserve">Interpretación y análisis de tendencia: 
</t>
  </si>
  <si>
    <t>del Subsistema:</t>
  </si>
  <si>
    <t>Código: FOR-MC-001</t>
  </si>
  <si>
    <t>Fecha: Memo Int 82466 - 01/12/2016</t>
  </si>
  <si>
    <t>Página: 1 de 1</t>
  </si>
  <si>
    <t>Versión: 4</t>
  </si>
  <si>
    <t>PROCESO MEJORA CONTINUA
FORMATO HOJA DE VIDA DE INDICADOR DE GESTIÓN</t>
  </si>
  <si>
    <t>X</t>
  </si>
  <si>
    <t>N/A</t>
  </si>
  <si>
    <t>Mejora Continua</t>
  </si>
  <si>
    <r>
      <t xml:space="preserve">Objetivo Estratégico al que aporta el Indicador: 
</t>
    </r>
    <r>
      <rPr>
        <sz val="10"/>
        <rFont val="Arial"/>
        <family val="2"/>
      </rPr>
      <t xml:space="preserve">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SDIS. </t>
    </r>
  </si>
  <si>
    <r>
      <t xml:space="preserve">Destinatario del Indicador: 
</t>
    </r>
    <r>
      <rPr>
        <sz val="10"/>
        <rFont val="Arial"/>
        <family val="2"/>
      </rPr>
      <t xml:space="preserve">Directora de Análisis y Diseño Estratégico como Representante de la Alta Dirección
</t>
    </r>
  </si>
  <si>
    <t>Trimestral</t>
  </si>
  <si>
    <t>Evaluar y establecer acciones para mejorar la gestión de la entidad en el marco del Sistema Integrado de Gestión.</t>
  </si>
  <si>
    <r>
      <t xml:space="preserve">Fuente de datos: 
</t>
    </r>
    <r>
      <rPr>
        <sz val="10"/>
        <rFont val="Arial"/>
        <family val="2"/>
      </rPr>
      <t>Instrumento de acciones de mejora</t>
    </r>
  </si>
  <si>
    <t>Porcentaje de Procedimientos Autoevaluados</t>
  </si>
  <si>
    <r>
      <t xml:space="preserve">Fuente de datos: 
</t>
    </r>
    <r>
      <rPr>
        <sz val="10"/>
        <rFont val="Arial"/>
        <family val="2"/>
      </rPr>
      <t>FOR-DE-009 Formato autoevaluación de procedimiento</t>
    </r>
  </si>
  <si>
    <r>
      <t xml:space="preserve">Fuente de datos: 
</t>
    </r>
    <r>
      <rPr>
        <sz val="10"/>
        <rFont val="Arial"/>
        <family val="2"/>
      </rPr>
      <t>Reporte de Indicadores</t>
    </r>
  </si>
  <si>
    <t>Trimestal</t>
  </si>
  <si>
    <r>
      <t xml:space="preserve">Responsable del reporte de la medición: 
</t>
    </r>
    <r>
      <rPr>
        <sz val="10"/>
        <rFont val="Arial"/>
        <family val="2"/>
      </rPr>
      <t xml:space="preserve">Asesor(a) de Control Interno
</t>
    </r>
    <r>
      <rPr>
        <b/>
        <sz val="10"/>
        <rFont val="Arial"/>
        <family val="2"/>
      </rPr>
      <t xml:space="preserve">
</t>
    </r>
  </si>
  <si>
    <t>≥90% de la meta del período</t>
  </si>
  <si>
    <t>% de cumplimiento de metas</t>
  </si>
  <si>
    <r>
      <t>Factor Crítico de Éxito:</t>
    </r>
    <r>
      <rPr>
        <sz val="10"/>
        <rFont val="Arial"/>
        <family val="2"/>
      </rPr>
      <t xml:space="preserve"> Implementar los planes de mejoramiento de los procesos en el tiempo estipulado</t>
    </r>
  </si>
  <si>
    <r>
      <t>Objetivo del Indicador</t>
    </r>
    <r>
      <rPr>
        <sz val="10"/>
        <rFont val="Arial"/>
        <family val="2"/>
      </rPr>
      <t>: Controlar el cumplimiento de la implementación de los planes de mejoramiento de los procesos, con el fin de asegurar la mejora continua de los mismos.</t>
    </r>
  </si>
  <si>
    <r>
      <t>Nombre:</t>
    </r>
    <r>
      <rPr>
        <sz val="10"/>
        <rFont val="Arial"/>
        <family val="2"/>
      </rPr>
      <t xml:space="preserve"> Índice de oportunidad en la mejora continua del SIG</t>
    </r>
  </si>
  <si>
    <r>
      <t xml:space="preserve">Objetivo Estratégico al que aporta el Indicador: </t>
    </r>
    <r>
      <rPr>
        <sz val="10"/>
        <rFont val="Arial"/>
        <family val="2"/>
      </rPr>
      <t xml:space="preserve">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SDIS. </t>
    </r>
  </si>
  <si>
    <t>No Aplica</t>
  </si>
  <si>
    <t>(No. de procedimientos autoevaluados / No. de procedimientos para autoevaluar en el periodo) * 100</t>
  </si>
  <si>
    <t>x</t>
  </si>
  <si>
    <t>Ene - Mar 2017</t>
  </si>
  <si>
    <t>Abr - Jun 2017</t>
  </si>
  <si>
    <t>Sep - Dic 2017</t>
  </si>
  <si>
    <t>Jul - Ago 2017</t>
  </si>
  <si>
    <t>Subsistema de Control Interno</t>
  </si>
  <si>
    <t>Implementar mecanismos de autoevaluación, a través de la gestión de los riesgos y la realización permanente de auditorias Internas, con el fin de prevenir desviaciones que impidan el cumplimiento de los objetivos de la entidad.</t>
  </si>
  <si>
    <r>
      <t>Factor Crítico de Éxito:</t>
    </r>
    <r>
      <rPr>
        <sz val="10"/>
        <rFont val="Arial"/>
        <family val="2"/>
      </rPr>
      <t xml:space="preserve"> Implementación de los requisitos de la Norma Técnica Distrital del Sistema Integrado de Gestión en los procesos de la Entidad.</t>
    </r>
  </si>
  <si>
    <r>
      <t>Objetivo del Indicador</t>
    </r>
    <r>
      <rPr>
        <sz val="10"/>
        <rFont val="Arial"/>
        <family val="2"/>
      </rPr>
      <t>: Medir el grado de avance de implementación de los requisitos del Subsistema de Gestión de la Calidad identificados en la Norma Técnica Distrital del Sistema Integrado de Gestión.</t>
    </r>
  </si>
  <si>
    <r>
      <t xml:space="preserve">Fuente de datos: 
</t>
    </r>
    <r>
      <rPr>
        <sz val="10"/>
        <rFont val="Arial"/>
        <family val="2"/>
      </rPr>
      <t>Matriz de seguimiento de los requisitos de la Norma Técnica Distrital del Sistema Integrado de Gestión.</t>
    </r>
    <r>
      <rPr>
        <b/>
        <sz val="10"/>
        <rFont val="Arial"/>
        <family val="2"/>
      </rPr>
      <t xml:space="preserve">
</t>
    </r>
  </si>
  <si>
    <t>Porcentaje de requisitos implementados</t>
  </si>
  <si>
    <t>Ene - Mar 17</t>
  </si>
  <si>
    <t xml:space="preserve">Abr - Jun 17 </t>
  </si>
  <si>
    <t>Jul - Sep 17</t>
  </si>
  <si>
    <t>Oct  - Dic 17</t>
  </si>
  <si>
    <r>
      <t xml:space="preserve">Responsable de la medición e interpretación: 
</t>
    </r>
    <r>
      <rPr>
        <sz val="10"/>
        <rFont val="Arial"/>
        <family val="2"/>
      </rPr>
      <t xml:space="preserve">Referente del Subsistema de Control Interno
</t>
    </r>
  </si>
  <si>
    <r>
      <t xml:space="preserve">Responsable del reporte de la medición: 
</t>
    </r>
    <r>
      <rPr>
        <sz val="10"/>
        <rFont val="Arial"/>
        <family val="2"/>
      </rPr>
      <t>Referente del Subsistema de Control Interno</t>
    </r>
    <r>
      <rPr>
        <b/>
        <sz val="10"/>
        <rFont val="Arial"/>
        <family val="2"/>
      </rPr>
      <t xml:space="preserve">
</t>
    </r>
  </si>
  <si>
    <r>
      <t xml:space="preserve">Fuente de datos: 
</t>
    </r>
    <r>
      <rPr>
        <sz val="10"/>
        <rFont val="Arial"/>
        <family val="2"/>
      </rPr>
      <t>Matriz de seguimiento de los requisitos del Modelo Estandar de Control Interno</t>
    </r>
  </si>
  <si>
    <r>
      <t xml:space="preserve">Responsable de la medición e interpretación: 
</t>
    </r>
    <r>
      <rPr>
        <sz val="10"/>
        <rFont val="Arial"/>
        <family val="2"/>
      </rPr>
      <t xml:space="preserve">Referente del Subsistema de Control Interno / Oficina de Control Interno
</t>
    </r>
  </si>
  <si>
    <r>
      <t>Objetivo del Indicador</t>
    </r>
    <r>
      <rPr>
        <sz val="10"/>
        <rFont val="Arial"/>
        <family val="2"/>
      </rPr>
      <t>: 
Controlar el cumplimiento del Programa de Auditorias</t>
    </r>
  </si>
  <si>
    <r>
      <t xml:space="preserve">Fuente de datos: 
</t>
    </r>
    <r>
      <rPr>
        <sz val="10"/>
        <rFont val="Arial"/>
        <family val="2"/>
      </rPr>
      <t>Informes de Equipos Auditores</t>
    </r>
  </si>
  <si>
    <t>(N° de auditorías internas realizadas con informe final comunicado en el tiempo estipulado / N° de auditorías internas planeadas) *100</t>
  </si>
  <si>
    <t>% de auditorias ejecutadas con informe comunicado</t>
  </si>
  <si>
    <t>Semestral</t>
  </si>
  <si>
    <t>Ene - Jun 17</t>
  </si>
  <si>
    <t>Jul - Dic 17</t>
  </si>
  <si>
    <r>
      <t xml:space="preserve">Responsable de la medición e interpretación: 
</t>
    </r>
    <r>
      <rPr>
        <sz val="10"/>
        <rFont val="Arial"/>
        <family val="2"/>
      </rPr>
      <t xml:space="preserve">Gestor de Dependencia  - Oficina Asesora de Control Interno
</t>
    </r>
  </si>
  <si>
    <r>
      <t xml:space="preserve">Responsable del reporte de la medición: 
</t>
    </r>
    <r>
      <rPr>
        <sz val="10"/>
        <rFont val="Arial"/>
        <family val="2"/>
      </rPr>
      <t>Asesor(a) de Control Interno</t>
    </r>
    <r>
      <rPr>
        <b/>
        <sz val="10"/>
        <rFont val="Arial"/>
        <family val="2"/>
      </rPr>
      <t xml:space="preserve">
</t>
    </r>
  </si>
  <si>
    <t>Numero</t>
  </si>
  <si>
    <r>
      <t xml:space="preserve">Responsable de la medición e interpretación: 
</t>
    </r>
    <r>
      <rPr>
        <sz val="10"/>
        <rFont val="Arial"/>
        <family val="2"/>
      </rPr>
      <t xml:space="preserve">Gestor del Dependencia de control interno - Oficina Asesora de Control Interno
</t>
    </r>
  </si>
  <si>
    <r>
      <t>Objetivo del Indicador</t>
    </r>
    <r>
      <rPr>
        <sz val="10"/>
        <rFont val="Arial"/>
        <family val="2"/>
      </rPr>
      <t>: Medir el grado de avance de implementación de los requisitos de la Norma Técnica Distrital del Sistema Integrado de Gestión.</t>
    </r>
  </si>
  <si>
    <r>
      <t xml:space="preserve">Fuente de datos: 
</t>
    </r>
    <r>
      <rPr>
        <sz val="10"/>
        <rFont val="Arial"/>
        <family val="2"/>
      </rPr>
      <t xml:space="preserve">Matriz de seguimiento de los requisitos de la Norma Técnica Distrital </t>
    </r>
  </si>
  <si>
    <r>
      <t xml:space="preserve">Responsable de la interpretación: </t>
    </r>
    <r>
      <rPr>
        <sz val="11"/>
        <rFont val="Arial"/>
        <family val="2"/>
      </rPr>
      <t>Gestor del proceso de mejoramiento continuo</t>
    </r>
  </si>
  <si>
    <r>
      <t xml:space="preserve">Responsable de la medición: </t>
    </r>
    <r>
      <rPr>
        <sz val="11"/>
        <rFont val="Arial"/>
        <family val="2"/>
      </rPr>
      <t>Gestores del Sistema Integrado de Gestión y referentes de Subsitema</t>
    </r>
  </si>
  <si>
    <t xml:space="preserve">(No. de requisitos de los 7 Subsistemas implementados  / No. de requisitos de NTD-SIG 001:2011 de los 7 Subsistemas) * 100 </t>
  </si>
  <si>
    <t>(No. de requisitos del subsistema de gestión de control interno implementados / No. de requisitos del subsistema de control interno identificados en la norma NTD SIG 001:2011) *100</t>
  </si>
  <si>
    <t>(No. de requisitos del Modelo Estándar de Control Interno - MECI implementados / Total de requisitos del Modelo Estándar de Control Interno -MECI) * 100</t>
  </si>
  <si>
    <r>
      <t>Factor Crítico de Éxito:</t>
    </r>
    <r>
      <rPr>
        <sz val="10"/>
        <rFont val="Arial"/>
        <family val="2"/>
      </rPr>
      <t xml:space="preserve"> Implementación de los requisitos del Modelo Estandar de Control Interno en la Entidad, para dar cumplimiento al Decreto 943 de 2014</t>
    </r>
  </si>
  <si>
    <r>
      <t>Objetivo del Indicador</t>
    </r>
    <r>
      <rPr>
        <sz val="10"/>
        <rFont val="Arial"/>
        <family val="2"/>
      </rPr>
      <t>: Medir el grado de avance de implementación de los requisitos del Modelo Estandar de Control Interno en la Secretaría Distrital de Integraión Social.</t>
    </r>
  </si>
  <si>
    <r>
      <t xml:space="preserve">Responsable de la medición e interpretación: </t>
    </r>
    <r>
      <rPr>
        <sz val="10"/>
        <rFont val="Arial"/>
        <family val="2"/>
      </rPr>
      <t xml:space="preserve">Gestor(a) Proceso Mejora Continua / Gestores del Sistema Integrado de Gestión - documental
</t>
    </r>
  </si>
  <si>
    <r>
      <t xml:space="preserve">Responsable del reporte de la medición: </t>
    </r>
    <r>
      <rPr>
        <sz val="10"/>
        <rFont val="Arial"/>
        <family val="2"/>
      </rPr>
      <t xml:space="preserve">Gestores del Sistema Integrado de Gestión - documental
</t>
    </r>
    <r>
      <rPr>
        <b/>
        <sz val="10"/>
        <rFont val="Arial"/>
        <family val="2"/>
      </rPr>
      <t xml:space="preserve">
</t>
    </r>
  </si>
  <si>
    <r>
      <t>Nombre del indicador:</t>
    </r>
    <r>
      <rPr>
        <sz val="10"/>
        <rFont val="Arial"/>
        <family val="2"/>
      </rPr>
      <t xml:space="preserve"> Cumplimento de metas de los indicadores de gestión. </t>
    </r>
  </si>
  <si>
    <t xml:space="preserve">(No. de acciones programadas en el  periodo – acciones cumplidas en el periodo / Total de acciones programadas para el periodo) </t>
  </si>
  <si>
    <r>
      <t>Objetivo del Indicador</t>
    </r>
    <r>
      <rPr>
        <sz val="10"/>
        <rFont val="Arial"/>
        <family val="2"/>
      </rPr>
      <t>: Controlar que los procesos realicen autoevaluaciones a los procedimientos y definir si se requiere actualización con el fin de aportar a la mejora del proceso.</t>
    </r>
  </si>
  <si>
    <r>
      <t>Nombre del indicador:</t>
    </r>
    <r>
      <rPr>
        <sz val="10"/>
        <rFont val="Arial"/>
        <family val="2"/>
      </rPr>
      <t xml:space="preserve"> Cumplimiento de autoevaluación de procedimientos.</t>
    </r>
  </si>
  <si>
    <r>
      <t>Objetivo del Indicador</t>
    </r>
    <r>
      <rPr>
        <sz val="10"/>
        <rFont val="Arial"/>
        <family val="2"/>
      </rPr>
      <t>: Monitorear la eficacia, eficiencia y efectividad de los procesos  del Sistema Integrado de Gestión para evidenciar el cumplimiento de objetivos, programas y proyectos de la Secretaría Distrital de Integración Social.</t>
    </r>
  </si>
  <si>
    <r>
      <t>Factor Crítico de Éxito:</t>
    </r>
    <r>
      <rPr>
        <sz val="10"/>
        <rFont val="Arial"/>
        <family val="2"/>
      </rPr>
      <t xml:space="preserve"> Cumplimiento de las metas.
</t>
    </r>
  </si>
  <si>
    <r>
      <t>Nombre del indicador:</t>
    </r>
    <r>
      <rPr>
        <sz val="10"/>
        <rFont val="Arial"/>
        <family val="2"/>
      </rPr>
      <t xml:space="preserve"> Cumplimiento de los requisitos de NTD-SIG 001:2011 </t>
    </r>
  </si>
  <si>
    <r>
      <t>Nombre del indicador:</t>
    </r>
    <r>
      <rPr>
        <sz val="10"/>
        <rFont val="Arial"/>
        <family val="2"/>
      </rPr>
      <t xml:space="preserve"> Cumplimiento de los requisitos NTD-SIG 001:2011 asociados al Subsistema de Control Interno.</t>
    </r>
  </si>
  <si>
    <r>
      <t>Nombre del indicador:</t>
    </r>
    <r>
      <rPr>
        <sz val="10"/>
        <rFont val="Arial"/>
        <family val="2"/>
      </rPr>
      <t xml:space="preserve"> Cumplimiento de los requisitos del Modelo Estandar de Control Interno</t>
    </r>
  </si>
  <si>
    <r>
      <t>Nombre del indicador:</t>
    </r>
    <r>
      <rPr>
        <sz val="10"/>
        <rFont val="Arial"/>
        <family val="2"/>
      </rPr>
      <t xml:space="preserve"> Cumplimiento del programa de auditoría.</t>
    </r>
  </si>
  <si>
    <t xml:space="preserve">Cumplimiento frente a la meta </t>
  </si>
  <si>
    <r>
      <t xml:space="preserve">Responsable de la medición e interpretación: 
</t>
    </r>
    <r>
      <rPr>
        <sz val="10"/>
        <rFont val="Arial"/>
        <family val="2"/>
      </rPr>
      <t xml:space="preserve">Gestores del Sistema Integrado de Gestión - Indicadores
</t>
    </r>
  </si>
  <si>
    <r>
      <t xml:space="preserve">Responsable del reporte de la medición: 
</t>
    </r>
    <r>
      <rPr>
        <sz val="10"/>
        <rFont val="Arial"/>
        <family val="2"/>
      </rPr>
      <t xml:space="preserve">Gestor(a) Proceso Mejora Continua
</t>
    </r>
    <r>
      <rPr>
        <b/>
        <sz val="10"/>
        <rFont val="Arial"/>
        <family val="2"/>
      </rPr>
      <t xml:space="preserve">
</t>
    </r>
  </si>
  <si>
    <t>≥70% y &lt;90% de la meta del período</t>
  </si>
  <si>
    <r>
      <t>Factor Crítico de Éxito:</t>
    </r>
    <r>
      <rPr>
        <sz val="10"/>
        <rFont val="Arial"/>
        <family val="2"/>
      </rPr>
      <t xml:space="preserve"> Dar Cumplimiento del Programa de Auditorias</t>
    </r>
  </si>
  <si>
    <r>
      <t>Factor Crítico de Éxito:</t>
    </r>
    <r>
      <rPr>
        <sz val="10"/>
        <rFont val="Arial"/>
        <family val="2"/>
      </rPr>
      <t xml:space="preserve"> Realizar las autoevaluaciones en los tiempos estipulados</t>
    </r>
  </si>
  <si>
    <t>PROCESO MEJORA CONTINUA
FORMATO HOJA DE VIDA DE INDICADOR DE GESTIÓN</t>
  </si>
  <si>
    <t>Numerador</t>
  </si>
  <si>
    <t xml:space="preserve">Proceso o dependencia </t>
  </si>
  <si>
    <t>Subdirección de Plantas Físicas</t>
  </si>
  <si>
    <t>Subdirección para la Familia</t>
  </si>
  <si>
    <t>Prestación de los servicios sociales</t>
  </si>
  <si>
    <t>Subsecretaria</t>
  </si>
  <si>
    <t>Subdirección Administrativa y Financiera</t>
  </si>
  <si>
    <t>Gestión de talento humano</t>
  </si>
  <si>
    <t>Gestión de bienes y servicios</t>
  </si>
  <si>
    <t>Mejora continua</t>
  </si>
  <si>
    <t>Direccionamiento servicios sociales</t>
  </si>
  <si>
    <t>Auditoria Externa</t>
  </si>
  <si>
    <t>25. Direccion de Análisis y Diseño Estratégico</t>
  </si>
  <si>
    <t>26. Direccion de Gestión Corporativa</t>
  </si>
  <si>
    <t>27. Dirección Poblacional</t>
  </si>
  <si>
    <t>28. Dirección Territorial</t>
  </si>
  <si>
    <t>33. Secretaria</t>
  </si>
  <si>
    <t>34. Subdireccion Adm. y Financiera</t>
  </si>
  <si>
    <t>35. Subdirección de Contratación</t>
  </si>
  <si>
    <t>36. Subdirección de Plantas Físicas</t>
  </si>
  <si>
    <t>37. Subdirección de Diseño Evaluación y Sistematización</t>
  </si>
  <si>
    <t>39. Subdireccion Investigación e Información</t>
  </si>
  <si>
    <t>40. Subdirección para la Gestion Integral Local</t>
  </si>
  <si>
    <t>41. Subdirección para la Infancia</t>
  </si>
  <si>
    <t>43. Subdirección para la Adultez</t>
  </si>
  <si>
    <t>44. Subdirección para la Vejez</t>
  </si>
  <si>
    <t>45. Subdirección para la Familia</t>
  </si>
  <si>
    <t>62. Subsecretaria</t>
  </si>
  <si>
    <t>Dirección Territorial</t>
  </si>
  <si>
    <t>Subdirección de Contratación</t>
  </si>
  <si>
    <t>Total general</t>
  </si>
  <si>
    <t>1. Direccionamiento politico</t>
  </si>
  <si>
    <t>10. Gestión de bienes y servicios</t>
  </si>
  <si>
    <t>11. Mejora continua</t>
  </si>
  <si>
    <t>2. Direccionamiento servicios sociales</t>
  </si>
  <si>
    <t>6. Prestación de los servicios sociales</t>
  </si>
  <si>
    <t>8. Adquisiciones</t>
  </si>
  <si>
    <t>9. Gestión de talento humano</t>
  </si>
  <si>
    <t xml:space="preserve">Enero </t>
  </si>
  <si>
    <t>Programadas</t>
  </si>
  <si>
    <t>Ejectutadas</t>
  </si>
  <si>
    <t>Febrero</t>
  </si>
  <si>
    <t>Marzo</t>
  </si>
  <si>
    <t xml:space="preserve">I trimestre </t>
  </si>
  <si>
    <t>Planes de mejora de riesgos</t>
  </si>
  <si>
    <t>cierre</t>
  </si>
  <si>
    <t>Denominador</t>
  </si>
  <si>
    <t>Direccionamiento politico</t>
  </si>
  <si>
    <t>Adquisiciones</t>
  </si>
  <si>
    <t xml:space="preserve">Proy.496  una vejez digna </t>
  </si>
  <si>
    <r>
      <t xml:space="preserve">Interpretación y análisis de tendencia: 
</t>
    </r>
    <r>
      <rPr>
        <sz val="8"/>
        <rFont val="Arial"/>
        <family val="2"/>
      </rPr>
      <t xml:space="preserve">Para este 1 trimestre 2017, se tenían programadas 50 acciones de mejora, de las cuales se ejecutaron 8 acciones de mejora,  dando como resultado un índice de 0,840,  con respecto a la meta la cual es de 0,20 se cumple tan solo con un 23,8% ubicándose en un comportamiento deficiente y semaforizandose en rojo.  Con respecto a las 8 acciones realizadas, es importante precisar que 3 de ellas corresponden a auditorías externas, de las cuales se cumplen desde el seguimiento de la oficina de control interno pero su cierre lo realiza el ente externo; así mismo hay 3 acciones que se cumplieron con respecto a la identificación, clasificación y valoración de riesgos de los procesos y 2 son con respecto a auditorías internas. 
Al analizar por procesos y dependencia se evidencia que de las 50 acciones de mejora para este 1 trimestre así: talento Humano tenía programadas 11 acciones y ejecuto 1 con un 9.1%, Gestión de bienes y servicios  tenía programada 7 y no se ejecuto ninguna con un 0%, Dirección territorial tenía programada 7 acciones y ejecuto 3 acciones con un 42.9% cumplimiento, Prestación de los servicios sociales tenía programada 5 acciones y ejecuto 3 con un 60% de cumplimiento, Subdirección de contratación tiene programada 4 acciones y no ejecuto ninguna, al igual que Plantas físicas tenía  programada 4 acciones y no ejecuto ninguna, Mejora continua tenía programadas 3 y no ejecuto acciones, Adquisiciones  tenía programadas 2 y no ejecuto acciones,  Proyecto 496 tenía programadas 2 y no ejecuto acciones, Direccionamiento político, Direccionamiento servicios sociales  y Subdirección administrativa y financiera  tenía programadas 1 y no ejecuto acciones.   Con los anteriores resultados y teniendo en cuenta la importancia de la mejora continua, se realizara sensibilización en el mes de mayo en el comité de gestores con el fin de realizar seguimiento y cierre oportuno a las acciones programadas y así mismo a través de la carta de alertas. </t>
    </r>
  </si>
  <si>
    <t xml:space="preserve">Total de acciones </t>
  </si>
  <si>
    <t>Vencidas antes 2017</t>
  </si>
  <si>
    <t>Porcesos y Dependencias</t>
  </si>
  <si>
    <t>12. Gestión del conocimiento</t>
  </si>
  <si>
    <t xml:space="preserve">14. Proy.496 vejez digna </t>
  </si>
  <si>
    <t>15. Proy.497- Infancia y adolescencia feliz</t>
  </si>
  <si>
    <t xml:space="preserve">16. Proy.500- Jóvenes visibles </t>
  </si>
  <si>
    <t>17. Proy.501- Adultez</t>
  </si>
  <si>
    <t>22. Proy.515 seguridad alimentaria y nutricional</t>
  </si>
  <si>
    <t>3. Direccionamiento estrategico</t>
  </si>
  <si>
    <t>30. Of.Asesora de Comunicaciones</t>
  </si>
  <si>
    <t>31. Of.de Control Interno</t>
  </si>
  <si>
    <t>32. Of.Asesora Jurídica</t>
  </si>
  <si>
    <t>4. Construcción e implementacion politicas sociales</t>
  </si>
  <si>
    <t>5. Analisis y seguimiento de politicas sociales</t>
  </si>
  <si>
    <t>49. SLIS Ciudad Bolivar</t>
  </si>
  <si>
    <t>61. SLIS Usme Sumapaz</t>
  </si>
  <si>
    <t>7. Mantenimiento y soporte TIC</t>
  </si>
  <si>
    <t>% cumplimiento</t>
  </si>
  <si>
    <r>
      <t xml:space="preserve">Interpretación y análisis de tendencia:
</t>
    </r>
    <r>
      <rPr>
        <sz val="10"/>
        <rFont val="Arial"/>
        <family val="2"/>
      </rPr>
      <t>Los indicadores que cumplieron la meta se encuentran en rango sobresaliente (≥90%). Del total de los 72 indicadores de gestión que tenían programadas metas para el primer trimestre de la vigencia 2017, 53 indicadores cumplieron con la meta propuesta, 18 no cumplieron y 2 no reportaron medición; con respecto a la meta se logró un cumplimiento del 90%, ubicándose en rango sobresaliente.</t>
    </r>
  </si>
  <si>
    <r>
      <t xml:space="preserve">Interpretación y análisis de tendencia: 
</t>
    </r>
    <r>
      <rPr>
        <sz val="9"/>
        <rFont val="Arial"/>
        <family val="2"/>
      </rPr>
      <t>Para el I trimestre el indicador de cumplimiento de autoevaluaciones obtuvo un resultado de 25%, es decir que de los 36 autoevaluaciones que se debían realizar se cumplieron con 9 de ellas, logrando un cumplimiento con respecto a la meta del 100%, semaforizandose en verde con un comportamiento sobresaliente, resaltando que la meta para este 1 trimestre era del 25% por ser un indicador nuevo.    
Al analizar el cumplimiento por proceso se evidencio que los procesos de Gestión y bienes de servicios debía autoevaluar 21 procedimientos y no evaluó ninguno con un cumplimiento del 0%, el proceso de adquisiciones debía autoevaluar 4 procedimiento y no realizo evaluaciones con un 0% de cumplimiento,  gestión del conocimiento debía autoevaluar 3 documentos y los evaluó los 3 con un 100% de cumplimiento, así mismo, es importante aclarar que hizo la revisión de los procedimientos pero no la autoevaluación en el formato definido al igual que el proceso de direccionamiento estratégico y mejora continua, procesos que revisaron y plantearon la actualización de los documentos por cambios normativos o por ajustes en cómo se hacen actualmente los procedimientos. Direccionamiento estratégico cumplió al 100% con 2 documentos, prestación de los servicios sociales, debía evaluar 2 y no realizo evaluaciones con un 0% de cumplimiento y los procesos de direccionamiento político, direccionamiento de los servicios sociales, Gestión del Talento Humano y mejora continua cada uno cumplió al 100%, con la autoevaluación de 1 procedimiento.</t>
    </r>
  </si>
  <si>
    <t>(No. de indicadores de gestión que cumplen con la meta (rango sobresaliente) / Total de indicadores de gestión en el periodo) *100</t>
  </si>
  <si>
    <r>
      <t xml:space="preserve">Interpretación y análisis de tendencia: 
</t>
    </r>
    <r>
      <rPr>
        <sz val="8"/>
        <rFont val="Arial"/>
        <family val="2"/>
      </rPr>
      <t xml:space="preserve">Para evaluar el cumplimiento de los requisitos del Modelo Estándar de control Interno (MECI), se realiza en compañía de la oficina de Control Interno, tomando como insumo el informe pormenorizado del periodo de nov 2016 a mar 2017. se tomaron los productos mínimos que pide MECI y para cuantificar los resultados se homologan los criterio así: 
• no existe 
•  en proceso=1
• Documentado=2
• Evaluado/Revisado=3. 
Al evaluar los 73 productos mínimos se obtuvo que 65 productos se encuentran evaluados/revisados, 7 se encuentran con calificación 2, es decir se encuentran documentado y tan solo 1 se encuentra en proceso, el cual que corresponde a la documentación del procedimiento de rendición de cuentas, que si bien se realizo, se encuentra estructurado y se ejecuto no se cuenta con el procedimiento.   En General encontramos que aunque el 91,55%  tienen una calificación de 3, muchos de estos productos se deben revisar, actualizar y realizar seguimiento a la implementación así como divulgación a los colaboradores; por lo cual aunque se obtuvo una calificación superior a la meta con un 95.6% se realizara seguimiento al cierre de ciclos.
</t>
    </r>
  </si>
  <si>
    <r>
      <t xml:space="preserve">Interpretación y análisis de tendencia: 
</t>
    </r>
    <r>
      <rPr>
        <sz val="10"/>
        <rFont val="Arial"/>
        <family val="2"/>
      </rPr>
      <t xml:space="preserve">Para éste primer trimestre se obtuvo que de los 37 requisitos de la NTD SIG del Subsistema de Control Interno, se cumple 35 de ellos obteniendo un 95% de cumplimiento, respecto a la meta del 70% se supera, dando un cumplimiento del 135%. Para éste indicador se definió una meta del 80% teniendo en cuenta que se ampliaron el número de los requisitos al pasar de 28 requisitos del año 2016 a 37 para el año 2017, se espera continuar con el cumplimiento de la meta. </t>
    </r>
  </si>
  <si>
    <r>
      <t xml:space="preserve">Interpretación y análisis de tendencia: 
</t>
    </r>
    <r>
      <rPr>
        <sz val="9"/>
        <rFont val="Arial"/>
        <family val="2"/>
      </rPr>
      <t xml:space="preserve">El indicador de cumplimiento de requisitos de la NTD obtuvo para el I trimestre un cumplimiento del 75% es decir que de los 208 requisitos se cumplieron 156 de ellos, que con respecto a la meta, la cual para el I trimestre es del 80% de cumplimiento un 96,3% semaforizandose en verde teniendo un comportamiento sobresaliente.  
Al analizar el cumplimiento por subsistemas se evidencia que el Subsistema de control interno obtuvo un cumplimiento de los requisitos de 94,6% es decir que de los 37 requisitos se cumplen 35, seguido por el Subsistema de Gestión  ambiental con un cumplimiento del 80% en donde se cumplen 8 de los 10 requisitos, seguido por Subsistema de Gestión de Calidad con un 75,9%, de los 108 requisitos se cumplen 82, seguido por el Subsistema de Gestión Documental con un 70%, de los cuales se cumplen con 7 requisitos de los 10; el Subsistema de Seguridad y Salud en el trabajo con un 65,2%, es decir que de los 23 requisitos se cumplen con 15, el Subsistema de Seguridad de la Información cumplió con el 60%, donde se cumplen 6 de los 10 requisitos y por último el Subsistema de Responsabilidad Social cumplió en un 30%, es decir mantiene 3 d e los 10 resquisitos.
Es importante mencionar que para este año se revisó y actualizaron los requisitos en donde algunas subsistemas tienes nuevos requisitos con lo cual puede presentar un cumplimiento inferior.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</si>
</sst>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0\ &quot;€&quot;_-;\-* #,##0.00\ &quot;€&quot;_-;_-* &quot;-&quot;??\ &quot;€&quot;_-;_-@_-"/>
    <numFmt numFmtId="165" formatCode="_-* #,##0.00\ _€_-;\-* #,##0.00\ _€_-;_-* &quot;-&quot;??\ _€_-;_-@_-"/>
    <numFmt numFmtId="166" formatCode="_ * #,##0.00_ ;_ * \-#,##0.00_ ;_ * &quot;-&quot;??_ ;_ @_ "/>
    <numFmt numFmtId="167" formatCode="_ &quot;$&quot;\ * #,##0.00_ ;_ &quot;$&quot;\ * \-#,##0.00_ ;_ &quot;$&quot;\ * &quot;-&quot;??_ ;_ @_ "/>
    <numFmt numFmtId="168" formatCode="0.000"/>
    <numFmt numFmtId="169" formatCode="0.0%"/>
  </numFmts>
  <fonts count="42" x14ac:knownFonts="1">
    <font>
      <sz val="10"/>
      <name val="Arial"/>
    </font>
    <font>
      <sz val="11"/>
      <color theme="1"/>
      <name val="Calibri"/>
      <family val="2"/>
      <scheme val="minor"/>
    </font>
    <font>
      <sz val="11"/>
      <color theme="1"/>
      <name val="Calibri"/>
      <family val="2"/>
      <scheme val="minor"/>
    </font>
    <font>
      <sz val="11"/>
      <color indexed="8"/>
      <name val="Calibri"/>
      <family val="2"/>
    </font>
    <font>
      <sz val="10"/>
      <name val="Arial"/>
      <family val="2"/>
    </font>
    <font>
      <sz val="11"/>
      <color indexed="60"/>
      <name val="Calibri"/>
      <family val="2"/>
    </font>
    <font>
      <sz val="10"/>
      <name val="Arial"/>
      <family val="2"/>
    </font>
    <font>
      <b/>
      <sz val="11"/>
      <color indexed="8"/>
      <name val="Calibri"/>
      <family val="2"/>
    </font>
    <font>
      <sz val="8"/>
      <name val="Arial"/>
      <family val="2"/>
    </font>
    <font>
      <b/>
      <sz val="10"/>
      <name val="Arial"/>
      <family val="2"/>
    </font>
    <font>
      <b/>
      <sz val="9"/>
      <name val="Arial"/>
      <family val="2"/>
    </font>
    <font>
      <sz val="9"/>
      <name val="Arial"/>
      <family val="2"/>
    </font>
    <font>
      <b/>
      <sz val="10"/>
      <color indexed="9"/>
      <name val="Arial"/>
      <family val="2"/>
    </font>
    <font>
      <b/>
      <sz val="10"/>
      <color indexed="45"/>
      <name val="Arial"/>
      <family val="2"/>
    </font>
    <font>
      <sz val="11"/>
      <color indexed="8"/>
      <name val="Calibri"/>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sz val="11"/>
      <color indexed="1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sz val="10"/>
      <name val="Arial"/>
      <family val="2"/>
    </font>
    <font>
      <sz val="11"/>
      <color theme="1"/>
      <name val="Calibri"/>
      <family val="2"/>
      <scheme val="minor"/>
    </font>
    <font>
      <b/>
      <sz val="10"/>
      <color theme="0" tint="-4.9989318521683403E-2"/>
      <name val="Arial"/>
      <family val="2"/>
    </font>
    <font>
      <b/>
      <sz val="10"/>
      <color theme="0"/>
      <name val="Arial"/>
      <family val="2"/>
    </font>
    <font>
      <b/>
      <sz val="11"/>
      <name val="Arial"/>
      <family val="2"/>
    </font>
    <font>
      <sz val="11"/>
      <name val="Arial"/>
      <family val="2"/>
    </font>
    <font>
      <b/>
      <sz val="11"/>
      <color rgb="FF000000"/>
      <name val="Calibri"/>
      <family val="2"/>
    </font>
    <font>
      <sz val="10"/>
      <name val="Arial"/>
      <family val="2"/>
    </font>
    <font>
      <b/>
      <sz val="8"/>
      <color theme="1"/>
      <name val="Arial"/>
      <family val="2"/>
    </font>
    <font>
      <u/>
      <sz val="8"/>
      <color theme="10"/>
      <name val="Arial"/>
      <family val="2"/>
    </font>
    <font>
      <b/>
      <sz val="10"/>
      <color theme="1"/>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50"/>
        <bgColor indexed="64"/>
      </patternFill>
    </fill>
    <fill>
      <patternFill patternType="solid">
        <fgColor indexed="51"/>
        <bgColor indexed="64"/>
      </patternFill>
    </fill>
    <fill>
      <patternFill patternType="solid">
        <fgColor indexed="10"/>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C000"/>
        <bgColor indexed="64"/>
      </patternFill>
    </fill>
    <fill>
      <patternFill patternType="solid">
        <fgColor theme="4" tint="0.79998168889431442"/>
        <bgColor theme="4" tint="0.79998168889431442"/>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9"/>
      </bottom>
      <diagonal/>
    </border>
    <border>
      <left/>
      <right style="medium">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1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4" borderId="0" applyNumberFormat="0" applyBorder="0" applyAlignment="0" applyProtection="0"/>
    <xf numFmtId="0" fontId="18" fillId="16" borderId="1" applyNumberFormat="0" applyAlignment="0" applyProtection="0"/>
    <xf numFmtId="0" fontId="19" fillId="17" borderId="2" applyNumberFormat="0" applyAlignment="0" applyProtection="0"/>
    <xf numFmtId="0" fontId="20" fillId="0" borderId="3" applyNumberFormat="0" applyFill="0" applyAlignment="0" applyProtection="0"/>
    <xf numFmtId="0" fontId="21" fillId="0" borderId="0" applyNumberForma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2" fillId="7" borderId="1" applyNumberFormat="0" applyAlignment="0" applyProtection="0"/>
    <xf numFmtId="164" fontId="4" fillId="0" borderId="0" applyFont="0" applyFill="0" applyBorder="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3" borderId="0" applyNumberFormat="0" applyBorder="0" applyAlignment="0" applyProtection="0"/>
    <xf numFmtId="0" fontId="4" fillId="0" borderId="0" applyFont="0" applyFill="0" applyBorder="0" applyAlignment="0" applyProtection="0"/>
    <xf numFmtId="0" fontId="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6" fontId="4" fillId="0" borderId="0" applyFont="0" applyFill="0" applyBorder="0" applyAlignment="0" applyProtection="0"/>
    <xf numFmtId="43" fontId="14" fillId="0" borderId="0" applyFont="0" applyFill="0" applyBorder="0" applyAlignment="0" applyProtection="0"/>
    <xf numFmtId="166" fontId="4" fillId="0" borderId="0" applyFont="0" applyFill="0" applyBorder="0" applyAlignment="0" applyProtection="0"/>
    <xf numFmtId="43" fontId="4" fillId="0" borderId="0" applyFont="0" applyFill="0" applyBorder="0" applyAlignment="0" applyProtection="0"/>
    <xf numFmtId="167" fontId="4" fillId="0" borderId="0" applyFont="0" applyFill="0" applyBorder="0" applyAlignment="0" applyProtection="0"/>
    <xf numFmtId="0" fontId="5" fillId="22" borderId="0" applyNumberFormat="0" applyBorder="0" applyAlignment="0" applyProtection="0"/>
    <xf numFmtId="0" fontId="5" fillId="22" borderId="0" applyNumberFormat="0" applyBorder="0" applyAlignment="0" applyProtection="0"/>
    <xf numFmtId="0" fontId="6" fillId="0" borderId="0"/>
    <xf numFmtId="0" fontId="4" fillId="0" borderId="0"/>
    <xf numFmtId="0" fontId="4" fillId="0" borderId="0"/>
    <xf numFmtId="0" fontId="4" fillId="0" borderId="0"/>
    <xf numFmtId="0" fontId="4" fillId="0" borderId="0"/>
    <xf numFmtId="0" fontId="4" fillId="0" borderId="0"/>
    <xf numFmtId="0" fontId="14" fillId="0" borderId="0"/>
    <xf numFmtId="0" fontId="32" fillId="0" borderId="0"/>
    <xf numFmtId="0" fontId="14" fillId="0" borderId="0"/>
    <xf numFmtId="0" fontId="4" fillId="0" borderId="0"/>
    <xf numFmtId="0" fontId="4" fillId="0" borderId="0"/>
    <xf numFmtId="0" fontId="14" fillId="0" borderId="0"/>
    <xf numFmtId="0" fontId="14" fillId="0" borderId="0"/>
    <xf numFmtId="0" fontId="14" fillId="0" borderId="0"/>
    <xf numFmtId="0" fontId="4" fillId="0" borderId="0"/>
    <xf numFmtId="0" fontId="32" fillId="0" borderId="0"/>
    <xf numFmtId="0" fontId="4" fillId="0" borderId="0"/>
    <xf numFmtId="0" fontId="4" fillId="23" borderId="4" applyNumberFormat="0" applyFont="0" applyAlignment="0" applyProtection="0"/>
    <xf numFmtId="9" fontId="31"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5" fillId="16" borderId="5"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21" fillId="0" borderId="8" applyNumberFormat="0" applyFill="0" applyAlignment="0" applyProtection="0"/>
    <xf numFmtId="0" fontId="30" fillId="0" borderId="0" applyNumberFormat="0" applyFill="0" applyBorder="0" applyAlignment="0" applyProtection="0"/>
    <xf numFmtId="0" fontId="7" fillId="0" borderId="9" applyNumberFormat="0" applyFill="0" applyAlignment="0" applyProtection="0"/>
    <xf numFmtId="0" fontId="7" fillId="0" borderId="9" applyNumberFormat="0" applyFill="0" applyAlignment="0" applyProtection="0"/>
    <xf numFmtId="9" fontId="3" fillId="0" borderId="0" applyFont="0" applyFill="0" applyBorder="0" applyAlignment="0" applyProtection="0"/>
    <xf numFmtId="0" fontId="2" fillId="0" borderId="0"/>
    <xf numFmtId="0" fontId="2" fillId="0" borderId="0"/>
    <xf numFmtId="165" fontId="4" fillId="0" borderId="0" applyFont="0" applyFill="0" applyBorder="0" applyAlignment="0" applyProtection="0"/>
    <xf numFmtId="0" fontId="4" fillId="0" borderId="0"/>
    <xf numFmtId="0" fontId="4" fillId="0" borderId="0"/>
    <xf numFmtId="0" fontId="2" fillId="0" borderId="0"/>
    <xf numFmtId="9" fontId="2" fillId="0" borderId="0" applyFont="0" applyFill="0" applyBorder="0" applyAlignment="0" applyProtection="0"/>
    <xf numFmtId="165" fontId="38" fillId="0" borderId="0" applyFont="0" applyFill="0" applyBorder="0" applyAlignment="0" applyProtection="0"/>
    <xf numFmtId="0" fontId="1" fillId="0" borderId="0"/>
    <xf numFmtId="0" fontId="40" fillId="0" borderId="0" applyNumberFormat="0" applyFill="0" applyBorder="0" applyAlignment="0" applyProtection="0">
      <alignment vertical="top"/>
      <protection locked="0"/>
    </xf>
  </cellStyleXfs>
  <cellXfs count="354">
    <xf numFmtId="0" fontId="0" fillId="0" borderId="0" xfId="0"/>
    <xf numFmtId="0" fontId="10" fillId="0" borderId="1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1" fillId="0" borderId="11" xfId="0" applyFont="1" applyBorder="1" applyAlignment="1">
      <alignment horizontal="center" vertical="center"/>
    </xf>
    <xf numFmtId="0" fontId="9" fillId="0" borderId="0" xfId="0" applyFont="1" applyBorder="1" applyAlignment="1"/>
    <xf numFmtId="0" fontId="9" fillId="0" borderId="0" xfId="0" applyFont="1" applyBorder="1" applyAlignment="1">
      <alignment vertical="top"/>
    </xf>
    <xf numFmtId="0" fontId="4" fillId="0" borderId="0" xfId="0" applyFont="1"/>
    <xf numFmtId="0" fontId="4" fillId="0" borderId="11" xfId="0" applyFont="1" applyBorder="1" applyAlignment="1">
      <alignment horizontal="center" vertical="center"/>
    </xf>
    <xf numFmtId="2" fontId="4" fillId="0" borderId="0" xfId="0" applyNumberFormat="1" applyFont="1"/>
    <xf numFmtId="0" fontId="0" fillId="0" borderId="0" xfId="0" applyAlignment="1">
      <alignment vertical="center"/>
    </xf>
    <xf numFmtId="0" fontId="37" fillId="0" borderId="0" xfId="0" applyFont="1"/>
    <xf numFmtId="0" fontId="0" fillId="0" borderId="34" xfId="0" applyBorder="1" applyAlignment="1">
      <alignment horizontal="left" vertical="center" wrapText="1"/>
    </xf>
    <xf numFmtId="0" fontId="0" fillId="0" borderId="0" xfId="0" applyBorder="1" applyAlignment="1">
      <alignment horizontal="left" vertical="center" wrapText="1"/>
    </xf>
    <xf numFmtId="0" fontId="0" fillId="0" borderId="35" xfId="0" applyBorder="1" applyAlignment="1">
      <alignment horizontal="left" vertical="center" wrapText="1"/>
    </xf>
    <xf numFmtId="0" fontId="0" fillId="0" borderId="18" xfId="0" applyBorder="1" applyAlignment="1">
      <alignment horizontal="left" vertical="center" wrapText="1"/>
    </xf>
    <xf numFmtId="0" fontId="0" fillId="0" borderId="24" xfId="0" applyBorder="1" applyAlignment="1">
      <alignment horizontal="left" vertical="center" wrapText="1"/>
    </xf>
    <xf numFmtId="9" fontId="4" fillId="0" borderId="12" xfId="69" applyNumberFormat="1" applyFont="1" applyBorder="1" applyAlignment="1">
      <alignment horizontal="center" vertical="center"/>
    </xf>
    <xf numFmtId="9" fontId="9" fillId="0" borderId="0" xfId="66" applyFont="1" applyBorder="1" applyAlignment="1">
      <alignment vertical="top"/>
    </xf>
    <xf numFmtId="9" fontId="4" fillId="0" borderId="0" xfId="69" applyNumberFormat="1" applyFont="1" applyBorder="1" applyAlignment="1">
      <alignment horizontal="center" vertical="center"/>
    </xf>
    <xf numFmtId="0" fontId="15" fillId="0" borderId="14" xfId="0" applyFont="1" applyBorder="1" applyAlignment="1">
      <alignment horizontal="center" vertical="center" wrapText="1"/>
    </xf>
    <xf numFmtId="9" fontId="9" fillId="0" borderId="13" xfId="66" applyFont="1" applyFill="1" applyBorder="1" applyAlignment="1">
      <alignment horizontal="left" vertical="center" wrapText="1"/>
    </xf>
    <xf numFmtId="9" fontId="9" fillId="0" borderId="14" xfId="66" applyFont="1" applyFill="1" applyBorder="1" applyAlignment="1">
      <alignment horizontal="left" vertical="center" wrapText="1"/>
    </xf>
    <xf numFmtId="0" fontId="4" fillId="0" borderId="13" xfId="66" applyNumberFormat="1" applyFont="1" applyFill="1" applyBorder="1" applyAlignment="1">
      <alignment horizontal="left" vertical="center" wrapText="1"/>
    </xf>
    <xf numFmtId="0" fontId="4" fillId="0" borderId="14" xfId="66" applyNumberFormat="1" applyFont="1" applyFill="1" applyBorder="1" applyAlignment="1">
      <alignment horizontal="left" vertical="center" wrapText="1"/>
    </xf>
    <xf numFmtId="9" fontId="4" fillId="0" borderId="13" xfId="66" applyFont="1" applyFill="1" applyBorder="1" applyAlignment="1">
      <alignment horizontal="left" vertical="center" wrapText="1"/>
    </xf>
    <xf numFmtId="9" fontId="4" fillId="0" borderId="14" xfId="66" applyFont="1" applyFill="1" applyBorder="1" applyAlignment="1">
      <alignment horizontal="left" vertical="center" wrapText="1"/>
    </xf>
    <xf numFmtId="9" fontId="0" fillId="0" borderId="0" xfId="66" applyFont="1"/>
    <xf numFmtId="10" fontId="0" fillId="0" borderId="0" xfId="66" applyNumberFormat="1" applyFont="1" applyAlignment="1">
      <alignment horizontal="center" vertical="center"/>
    </xf>
    <xf numFmtId="0" fontId="0" fillId="0" borderId="41" xfId="0" applyBorder="1"/>
    <xf numFmtId="0" fontId="15" fillId="28" borderId="41" xfId="0" applyFont="1" applyFill="1" applyBorder="1" applyAlignment="1">
      <alignment horizontal="center" vertical="center" wrapText="1"/>
    </xf>
    <xf numFmtId="0" fontId="0" fillId="0" borderId="41" xfId="0" applyNumberFormat="1" applyBorder="1"/>
    <xf numFmtId="0" fontId="8" fillId="0" borderId="0" xfId="0" applyFont="1" applyAlignment="1">
      <alignment vertical="center" wrapText="1"/>
    </xf>
    <xf numFmtId="0" fontId="8" fillId="0" borderId="0" xfId="0" applyFont="1" applyAlignment="1">
      <alignment wrapText="1"/>
    </xf>
    <xf numFmtId="0" fontId="15" fillId="28" borderId="42" xfId="0" applyFont="1" applyFill="1" applyBorder="1" applyAlignment="1">
      <alignment horizontal="center" vertical="center" wrapText="1"/>
    </xf>
    <xf numFmtId="0" fontId="8" fillId="0" borderId="41" xfId="0" applyFont="1" applyBorder="1" applyAlignment="1">
      <alignment horizontal="left" vertical="center" wrapText="1"/>
    </xf>
    <xf numFmtId="0" fontId="8" fillId="0" borderId="41" xfId="0" applyNumberFormat="1" applyFont="1" applyBorder="1" applyAlignment="1">
      <alignment horizontal="center" vertical="center"/>
    </xf>
    <xf numFmtId="0" fontId="8" fillId="0" borderId="42" xfId="0" applyNumberFormat="1" applyFont="1" applyBorder="1" applyAlignment="1">
      <alignment horizontal="center" vertical="center"/>
    </xf>
    <xf numFmtId="0" fontId="8" fillId="0" borderId="41" xfId="0" applyFont="1" applyBorder="1" applyAlignment="1">
      <alignment vertical="center" wrapText="1"/>
    </xf>
    <xf numFmtId="0" fontId="15" fillId="29" borderId="41" xfId="0" applyFont="1" applyFill="1" applyBorder="1" applyAlignment="1">
      <alignment horizontal="center" vertical="center" wrapText="1"/>
    </xf>
    <xf numFmtId="0" fontId="15" fillId="29" borderId="41" xfId="0" applyFont="1" applyFill="1" applyBorder="1" applyAlignment="1">
      <alignment horizontal="center" vertical="center"/>
    </xf>
    <xf numFmtId="0" fontId="8" fillId="28" borderId="41" xfId="0" applyFont="1" applyFill="1" applyBorder="1" applyAlignment="1">
      <alignment horizontal="center" vertical="center" wrapText="1"/>
    </xf>
    <xf numFmtId="10" fontId="0" fillId="0" borderId="0" xfId="0" applyNumberFormat="1"/>
    <xf numFmtId="9" fontId="0" fillId="0" borderId="0" xfId="0" applyNumberFormat="1"/>
    <xf numFmtId="169" fontId="0" fillId="0" borderId="0" xfId="66" applyNumberFormat="1" applyFont="1"/>
    <xf numFmtId="0" fontId="39" fillId="31" borderId="41" xfId="0" applyFont="1" applyFill="1" applyBorder="1" applyAlignment="1">
      <alignment horizontal="left" vertical="center"/>
    </xf>
    <xf numFmtId="0" fontId="39" fillId="31" borderId="41" xfId="0" applyNumberFormat="1" applyFont="1" applyFill="1" applyBorder="1" applyAlignment="1">
      <alignment horizontal="center" vertical="center"/>
    </xf>
    <xf numFmtId="0" fontId="41" fillId="31" borderId="41" xfId="0" applyFont="1" applyFill="1" applyBorder="1" applyAlignment="1">
      <alignment horizontal="center" wrapText="1"/>
    </xf>
    <xf numFmtId="0" fontId="41" fillId="31" borderId="41" xfId="0" applyFont="1" applyFill="1" applyBorder="1" applyAlignment="1">
      <alignment horizontal="center" vertical="center" wrapText="1"/>
    </xf>
    <xf numFmtId="0" fontId="4" fillId="0" borderId="41" xfId="0" applyFont="1" applyBorder="1"/>
    <xf numFmtId="165" fontId="8" fillId="0" borderId="41" xfId="112" applyNumberFormat="1" applyFont="1" applyBorder="1" applyAlignment="1">
      <alignment vertical="center" wrapText="1"/>
    </xf>
    <xf numFmtId="9" fontId="8" fillId="0" borderId="42" xfId="66" applyFont="1" applyBorder="1" applyAlignment="1">
      <alignment horizontal="center" vertical="center"/>
    </xf>
    <xf numFmtId="0" fontId="9" fillId="0" borderId="10" xfId="0" applyFont="1" applyFill="1" applyBorder="1" applyAlignment="1">
      <alignment horizontal="left" vertical="top" wrapText="1"/>
    </xf>
    <xf numFmtId="0" fontId="9" fillId="0" borderId="11"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9" fillId="0" borderId="30" xfId="0" applyNumberFormat="1" applyFont="1" applyFill="1" applyBorder="1" applyAlignment="1">
      <alignment horizontal="left" vertical="top" wrapText="1"/>
    </xf>
    <xf numFmtId="0" fontId="4" fillId="0" borderId="22" xfId="0" applyNumberFormat="1" applyFont="1" applyFill="1" applyBorder="1" applyAlignment="1">
      <alignment horizontal="left" vertical="top" wrapText="1"/>
    </xf>
    <xf numFmtId="0" fontId="4" fillId="0" borderId="26" xfId="0" applyNumberFormat="1" applyFont="1" applyFill="1" applyBorder="1" applyAlignment="1">
      <alignment horizontal="left" vertical="top" wrapText="1"/>
    </xf>
    <xf numFmtId="0" fontId="4" fillId="0" borderId="31" xfId="0" applyNumberFormat="1" applyFont="1" applyFill="1" applyBorder="1" applyAlignment="1">
      <alignment horizontal="left" vertical="top" wrapText="1"/>
    </xf>
    <xf numFmtId="0" fontId="4" fillId="0" borderId="18" xfId="0" applyNumberFormat="1" applyFont="1" applyFill="1" applyBorder="1" applyAlignment="1">
      <alignment horizontal="left" vertical="top" wrapText="1"/>
    </xf>
    <xf numFmtId="0" fontId="4" fillId="0" borderId="19" xfId="0" applyNumberFormat="1" applyFont="1" applyFill="1" applyBorder="1" applyAlignment="1">
      <alignment horizontal="left" vertical="top" wrapText="1"/>
    </xf>
    <xf numFmtId="0" fontId="9" fillId="0" borderId="30" xfId="64" applyFont="1" applyFill="1" applyBorder="1" applyAlignment="1">
      <alignment horizontal="left" vertical="top" wrapText="1"/>
    </xf>
    <xf numFmtId="0" fontId="9" fillId="0" borderId="22" xfId="64" applyFont="1" applyFill="1" applyBorder="1" applyAlignment="1">
      <alignment horizontal="left" vertical="top" wrapText="1"/>
    </xf>
    <xf numFmtId="0" fontId="9" fillId="0" borderId="23" xfId="64" applyFont="1" applyFill="1" applyBorder="1" applyAlignment="1">
      <alignment horizontal="left" vertical="top" wrapText="1"/>
    </xf>
    <xf numFmtId="0" fontId="9" fillId="0" borderId="31" xfId="64" applyFont="1" applyFill="1" applyBorder="1" applyAlignment="1">
      <alignment horizontal="left" vertical="top" wrapText="1"/>
    </xf>
    <xf numFmtId="0" fontId="9" fillId="0" borderId="18" xfId="64" applyFont="1" applyFill="1" applyBorder="1" applyAlignment="1">
      <alignment horizontal="left" vertical="top" wrapText="1"/>
    </xf>
    <xf numFmtId="0" fontId="9" fillId="0" borderId="24" xfId="64" applyFont="1" applyFill="1" applyBorder="1" applyAlignment="1">
      <alignment horizontal="left" vertical="top" wrapText="1"/>
    </xf>
    <xf numFmtId="0" fontId="9" fillId="0" borderId="11" xfId="0" applyFont="1" applyBorder="1" applyAlignment="1">
      <alignment horizontal="center" vertical="center"/>
    </xf>
    <xf numFmtId="0" fontId="9" fillId="0" borderId="20" xfId="0" applyFont="1" applyBorder="1" applyAlignment="1">
      <alignment horizontal="center" vertical="center"/>
    </xf>
    <xf numFmtId="0" fontId="9" fillId="0" borderId="25"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4" fillId="0" borderId="30"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9" fillId="0" borderId="31"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4" xfId="0" applyFont="1" applyBorder="1" applyAlignment="1">
      <alignment horizontal="center" vertical="center" wrapText="1"/>
    </xf>
    <xf numFmtId="0" fontId="12" fillId="24" borderId="36" xfId="0" applyFont="1" applyFill="1" applyBorder="1" applyAlignment="1">
      <alignment horizontal="center" vertical="center"/>
    </xf>
    <xf numFmtId="0" fontId="12" fillId="24" borderId="37" xfId="0" applyFont="1" applyFill="1" applyBorder="1" applyAlignment="1">
      <alignment horizontal="center" vertical="center"/>
    </xf>
    <xf numFmtId="0" fontId="12" fillId="25" borderId="38"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20" xfId="0" applyFont="1" applyFill="1" applyBorder="1" applyAlignment="1">
      <alignment horizontal="center" vertical="center"/>
    </xf>
    <xf numFmtId="0" fontId="10" fillId="0" borderId="30" xfId="0" applyFont="1" applyBorder="1" applyAlignment="1">
      <alignment horizontal="center" vertical="center"/>
    </xf>
    <xf numFmtId="0" fontId="10" fillId="0" borderId="22" xfId="0" applyFont="1" applyBorder="1" applyAlignment="1">
      <alignment horizontal="center" vertical="center"/>
    </xf>
    <xf numFmtId="0" fontId="10" fillId="0" borderId="26" xfId="0" applyFont="1" applyBorder="1" applyAlignment="1">
      <alignment horizontal="center" vertical="center"/>
    </xf>
    <xf numFmtId="0" fontId="9" fillId="0" borderId="15" xfId="0" applyFont="1" applyBorder="1" applyAlignment="1">
      <alignment horizontal="center" vertical="center"/>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12" fillId="26" borderId="34" xfId="0" applyFont="1" applyFill="1" applyBorder="1" applyAlignment="1">
      <alignment horizontal="center" vertical="center"/>
    </xf>
    <xf numFmtId="0" fontId="12" fillId="26" borderId="0" xfId="0" applyFont="1" applyFill="1" applyBorder="1" applyAlignment="1">
      <alignment horizontal="center" vertical="center"/>
    </xf>
    <xf numFmtId="0" fontId="12" fillId="26" borderId="16" xfId="0" applyFont="1" applyFill="1" applyBorder="1" applyAlignment="1">
      <alignment horizontal="center" vertical="center"/>
    </xf>
    <xf numFmtId="0" fontId="9" fillId="0" borderId="11"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39" xfId="0" applyFont="1" applyBorder="1" applyAlignment="1">
      <alignment horizontal="left" vertical="center"/>
    </xf>
    <xf numFmtId="0" fontId="9" fillId="0" borderId="25" xfId="0" applyFont="1" applyFill="1" applyBorder="1" applyAlignment="1">
      <alignment horizontal="justify" vertical="center" wrapText="1"/>
    </xf>
    <xf numFmtId="0" fontId="9" fillId="0" borderId="13" xfId="0" applyFont="1" applyFill="1" applyBorder="1" applyAlignment="1">
      <alignment horizontal="justify" vertical="center" wrapText="1"/>
    </xf>
    <xf numFmtId="0" fontId="9" fillId="0" borderId="39" xfId="0" applyFont="1" applyFill="1" applyBorder="1" applyAlignment="1">
      <alignment horizontal="justify" vertical="center" wrapText="1"/>
    </xf>
    <xf numFmtId="0" fontId="9" fillId="0" borderId="30" xfId="0" applyFont="1" applyFill="1" applyBorder="1" applyAlignment="1">
      <alignment horizontal="justify" vertical="center" wrapText="1"/>
    </xf>
    <xf numFmtId="0" fontId="9" fillId="0" borderId="22" xfId="0" applyFont="1" applyFill="1" applyBorder="1" applyAlignment="1">
      <alignment horizontal="justify" vertical="center" wrapText="1"/>
    </xf>
    <xf numFmtId="0" fontId="9" fillId="0" borderId="23" xfId="0" applyFont="1" applyFill="1" applyBorder="1" applyAlignment="1">
      <alignment horizontal="justify" vertical="center" wrapText="1"/>
    </xf>
    <xf numFmtId="0" fontId="9" fillId="0" borderId="31" xfId="0" applyFont="1" applyFill="1" applyBorder="1" applyAlignment="1">
      <alignment horizontal="justify" vertical="center" wrapText="1"/>
    </xf>
    <xf numFmtId="0" fontId="9" fillId="0" borderId="18" xfId="0" applyFont="1" applyFill="1" applyBorder="1" applyAlignment="1">
      <alignment horizontal="justify" vertical="center" wrapText="1"/>
    </xf>
    <xf numFmtId="0" fontId="9" fillId="0" borderId="24" xfId="0" applyFont="1" applyFill="1" applyBorder="1" applyAlignment="1">
      <alignment horizontal="justify" vertical="center" wrapText="1"/>
    </xf>
    <xf numFmtId="0" fontId="9" fillId="0" borderId="11" xfId="0" applyFont="1" applyBorder="1" applyAlignment="1">
      <alignment horizontal="center" vertical="center" wrapText="1"/>
    </xf>
    <xf numFmtId="0" fontId="4" fillId="0" borderId="11" xfId="0" applyFont="1" applyBorder="1" applyAlignment="1">
      <alignment horizontal="left" vertical="center" wrapText="1"/>
    </xf>
    <xf numFmtId="0" fontId="4" fillId="0" borderId="20" xfId="0" applyFont="1" applyBorder="1" applyAlignment="1">
      <alignment horizontal="left" vertical="center" wrapText="1"/>
    </xf>
    <xf numFmtId="0" fontId="9" fillId="0" borderId="21" xfId="0" applyFont="1" applyFill="1" applyBorder="1" applyAlignment="1">
      <alignment horizontal="justify" vertical="center" wrapText="1"/>
    </xf>
    <xf numFmtId="0" fontId="9" fillId="0" borderId="26" xfId="0" applyFont="1" applyFill="1" applyBorder="1" applyAlignment="1">
      <alignment horizontal="justify" vertical="center" wrapText="1"/>
    </xf>
    <xf numFmtId="0" fontId="9" fillId="0" borderId="17" xfId="0" applyFont="1" applyFill="1" applyBorder="1" applyAlignment="1">
      <alignment horizontal="justify" vertical="center" wrapText="1"/>
    </xf>
    <xf numFmtId="0" fontId="9" fillId="0" borderId="19" xfId="0" applyFont="1" applyFill="1" applyBorder="1" applyAlignment="1">
      <alignment horizontal="justify"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39" xfId="0" applyFont="1" applyBorder="1" applyAlignment="1">
      <alignment horizontal="left" vertical="center"/>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39" xfId="0" applyFont="1" applyBorder="1" applyAlignment="1">
      <alignment horizontal="left" vertical="center" wrapText="1"/>
    </xf>
    <xf numFmtId="0" fontId="9" fillId="0" borderId="30" xfId="0" applyFont="1" applyBorder="1" applyAlignment="1">
      <alignment horizontal="center" vertical="center" wrapText="1"/>
    </xf>
    <xf numFmtId="0" fontId="9" fillId="0" borderId="34" xfId="0" applyFont="1" applyBorder="1" applyAlignment="1">
      <alignment horizontal="center" vertical="center"/>
    </xf>
    <xf numFmtId="0" fontId="9" fillId="0" borderId="31" xfId="0" applyFont="1" applyBorder="1" applyAlignment="1">
      <alignment horizontal="center" vertical="center"/>
    </xf>
    <xf numFmtId="0" fontId="0" fillId="27" borderId="15" xfId="0" applyFill="1" applyBorder="1" applyAlignment="1">
      <alignment horizontal="center"/>
    </xf>
    <xf numFmtId="0" fontId="0" fillId="27" borderId="0" xfId="0" applyFill="1" applyBorder="1" applyAlignment="1">
      <alignment horizontal="center"/>
    </xf>
    <xf numFmtId="0" fontId="0" fillId="27" borderId="16" xfId="0" applyFill="1" applyBorder="1" applyAlignment="1">
      <alignment horizontal="center"/>
    </xf>
    <xf numFmtId="0" fontId="0" fillId="27" borderId="17" xfId="0" applyFill="1" applyBorder="1" applyAlignment="1">
      <alignment horizontal="center"/>
    </xf>
    <xf numFmtId="0" fontId="0" fillId="27" borderId="18" xfId="0" applyFill="1" applyBorder="1" applyAlignment="1">
      <alignment horizontal="center"/>
    </xf>
    <xf numFmtId="0" fontId="0" fillId="27" borderId="19" xfId="0" applyFill="1" applyBorder="1" applyAlignment="1">
      <alignment horizontal="center"/>
    </xf>
    <xf numFmtId="0" fontId="0" fillId="0" borderId="25" xfId="0" applyBorder="1" applyAlignment="1">
      <alignment horizontal="center"/>
    </xf>
    <xf numFmtId="0" fontId="0" fillId="0" borderId="13" xfId="0" applyBorder="1" applyAlignment="1">
      <alignment horizontal="center"/>
    </xf>
    <xf numFmtId="0" fontId="0" fillId="0" borderId="39" xfId="0" applyBorder="1" applyAlignment="1">
      <alignment horizontal="center"/>
    </xf>
    <xf numFmtId="0" fontId="9" fillId="0" borderId="12" xfId="0" applyFont="1" applyBorder="1" applyAlignment="1">
      <alignment horizontal="center" vertical="center"/>
    </xf>
    <xf numFmtId="0" fontId="9" fillId="0" borderId="39" xfId="0" applyFont="1" applyBorder="1" applyAlignment="1">
      <alignment horizontal="center" vertical="center"/>
    </xf>
    <xf numFmtId="9" fontId="4" fillId="0" borderId="42" xfId="69" applyNumberFormat="1" applyFont="1" applyBorder="1" applyAlignment="1">
      <alignment horizontal="center" vertical="center"/>
    </xf>
    <xf numFmtId="9" fontId="4" fillId="0" borderId="43" xfId="69" applyNumberFormat="1" applyFont="1" applyBorder="1" applyAlignment="1">
      <alignment horizontal="center" vertical="center"/>
    </xf>
    <xf numFmtId="9" fontId="4" fillId="0" borderId="40" xfId="69" applyNumberFormat="1" applyFont="1" applyBorder="1" applyAlignment="1">
      <alignment horizontal="center" vertical="center"/>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4" fillId="0" borderId="22"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17" fontId="4" fillId="0" borderId="25" xfId="0" applyNumberFormat="1" applyFont="1" applyBorder="1" applyAlignment="1">
      <alignment horizontal="center" vertical="center"/>
    </xf>
    <xf numFmtId="17" fontId="4" fillId="0" borderId="43" xfId="0" applyNumberFormat="1" applyFont="1" applyBorder="1" applyAlignment="1">
      <alignment horizontal="center" vertical="center"/>
    </xf>
    <xf numFmtId="17" fontId="4" fillId="0" borderId="40" xfId="0" applyNumberFormat="1"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0" xfId="0" applyFont="1" applyBorder="1" applyAlignment="1">
      <alignment horizontal="center" vertical="center"/>
    </xf>
    <xf numFmtId="169" fontId="4" fillId="0" borderId="42" xfId="69" applyNumberFormat="1" applyFont="1" applyBorder="1" applyAlignment="1">
      <alignment horizontal="center" vertical="center"/>
    </xf>
    <xf numFmtId="169" fontId="4" fillId="0" borderId="43" xfId="69" applyNumberFormat="1" applyFont="1" applyBorder="1" applyAlignment="1">
      <alignment horizontal="center" vertical="center"/>
    </xf>
    <xf numFmtId="169" fontId="4" fillId="0" borderId="40" xfId="69" applyNumberFormat="1"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0" xfId="0" applyFont="1" applyBorder="1" applyAlignment="1">
      <alignment horizontal="center" vertical="center"/>
    </xf>
    <xf numFmtId="9" fontId="33" fillId="24" borderId="12" xfId="0" applyNumberFormat="1" applyFont="1" applyFill="1" applyBorder="1" applyAlignment="1">
      <alignment horizontal="center" vertical="center" wrapText="1"/>
    </xf>
    <xf numFmtId="0" fontId="33" fillId="24" borderId="13" xfId="0" applyFont="1" applyFill="1" applyBorder="1" applyAlignment="1">
      <alignment horizontal="center" vertical="center" wrapText="1"/>
    </xf>
    <xf numFmtId="0" fontId="33" fillId="24" borderId="14" xfId="0" applyFont="1" applyFill="1" applyBorder="1" applyAlignment="1">
      <alignment horizontal="center" vertical="center" wrapText="1"/>
    </xf>
    <xf numFmtId="0" fontId="12" fillId="25" borderId="12" xfId="0" applyFont="1" applyFill="1" applyBorder="1" applyAlignment="1">
      <alignment horizontal="center" vertical="center" wrapText="1"/>
    </xf>
    <xf numFmtId="0" fontId="12" fillId="25" borderId="13" xfId="0" applyFont="1" applyFill="1" applyBorder="1" applyAlignment="1">
      <alignment horizontal="center" vertical="center" wrapText="1"/>
    </xf>
    <xf numFmtId="0" fontId="12" fillId="25" borderId="14"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34" fillId="26" borderId="31" xfId="0" applyFont="1" applyFill="1" applyBorder="1" applyAlignment="1">
      <alignment horizontal="center" vertical="center" wrapText="1"/>
    </xf>
    <xf numFmtId="0" fontId="34" fillId="26" borderId="18" xfId="0" applyFont="1" applyFill="1" applyBorder="1" applyAlignment="1">
      <alignment horizontal="center" vertical="center" wrapText="1"/>
    </xf>
    <xf numFmtId="0" fontId="34" fillId="26" borderId="19"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9" fontId="4" fillId="0" borderId="12" xfId="69" applyNumberFormat="1" applyFont="1" applyBorder="1" applyAlignment="1">
      <alignment horizontal="center" vertical="center"/>
    </xf>
    <xf numFmtId="9" fontId="4" fillId="0" borderId="13" xfId="69" applyNumberFormat="1" applyFont="1" applyBorder="1" applyAlignment="1">
      <alignment horizontal="center" vertical="center"/>
    </xf>
    <xf numFmtId="9" fontId="4" fillId="0" borderId="14" xfId="69" applyNumberFormat="1" applyFont="1" applyBorder="1" applyAlignment="1">
      <alignment horizontal="center" vertical="center"/>
    </xf>
    <xf numFmtId="0" fontId="10" fillId="0" borderId="44" xfId="0" applyFont="1" applyBorder="1" applyAlignment="1">
      <alignment horizontal="justify" vertical="center" wrapText="1"/>
    </xf>
    <xf numFmtId="0" fontId="10" fillId="0" borderId="45" xfId="0" applyFont="1" applyBorder="1" applyAlignment="1">
      <alignment horizontal="justify" vertical="center" wrapText="1"/>
    </xf>
    <xf numFmtId="0" fontId="10" fillId="0" borderId="46" xfId="0" applyFont="1" applyBorder="1" applyAlignment="1">
      <alignment horizontal="justify" vertical="center" wrapText="1"/>
    </xf>
    <xf numFmtId="0" fontId="10" fillId="0" borderId="15"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16" xfId="0" applyFont="1" applyBorder="1" applyAlignment="1">
      <alignment horizontal="justify" vertical="center" wrapText="1"/>
    </xf>
    <xf numFmtId="0" fontId="10" fillId="0" borderId="27" xfId="0" applyFont="1" applyBorder="1" applyAlignment="1">
      <alignment horizontal="justify" vertical="center" wrapText="1"/>
    </xf>
    <xf numFmtId="0" fontId="10" fillId="0" borderId="28" xfId="0" applyFont="1" applyBorder="1" applyAlignment="1">
      <alignment horizontal="justify" vertical="center" wrapText="1"/>
    </xf>
    <xf numFmtId="0" fontId="10" fillId="0" borderId="29" xfId="0" applyFont="1" applyBorder="1" applyAlignment="1">
      <alignment horizontal="justify" vertical="center" wrapText="1"/>
    </xf>
    <xf numFmtId="0" fontId="9" fillId="0" borderId="30" xfId="64" applyFont="1" applyBorder="1" applyAlignment="1">
      <alignment horizontal="left" vertical="top" wrapText="1"/>
    </xf>
    <xf numFmtId="0" fontId="9" fillId="0" borderId="22" xfId="64" applyFont="1" applyBorder="1" applyAlignment="1">
      <alignment horizontal="left" vertical="top" wrapText="1"/>
    </xf>
    <xf numFmtId="0" fontId="9" fillId="0" borderId="23" xfId="64" applyFont="1" applyBorder="1" applyAlignment="1">
      <alignment horizontal="left" vertical="top" wrapText="1"/>
    </xf>
    <xf numFmtId="0" fontId="9" fillId="0" borderId="31" xfId="64" applyFont="1" applyBorder="1" applyAlignment="1">
      <alignment horizontal="left" vertical="top" wrapText="1"/>
    </xf>
    <xf numFmtId="0" fontId="9" fillId="0" borderId="18" xfId="64" applyFont="1" applyBorder="1" applyAlignment="1">
      <alignment horizontal="left" vertical="top" wrapText="1"/>
    </xf>
    <xf numFmtId="0" fontId="9" fillId="0" borderId="24" xfId="64" applyFont="1" applyBorder="1" applyAlignment="1">
      <alignment horizontal="left" vertical="top" wrapText="1"/>
    </xf>
    <xf numFmtId="0" fontId="4" fillId="0" borderId="22" xfId="64" applyBorder="1" applyAlignment="1">
      <alignment horizontal="left" vertical="top" wrapText="1"/>
    </xf>
    <xf numFmtId="0" fontId="4" fillId="0" borderId="23" xfId="64" applyBorder="1" applyAlignment="1">
      <alignment horizontal="left" vertical="top" wrapText="1"/>
    </xf>
    <xf numFmtId="0" fontId="4" fillId="0" borderId="32" xfId="64" applyBorder="1" applyAlignment="1">
      <alignment horizontal="left" vertical="top" wrapText="1"/>
    </xf>
    <xf numFmtId="0" fontId="4" fillId="0" borderId="28" xfId="64" applyBorder="1" applyAlignment="1">
      <alignment horizontal="left" vertical="top" wrapText="1"/>
    </xf>
    <xf numFmtId="0" fontId="4" fillId="0" borderId="33" xfId="64" applyBorder="1" applyAlignment="1">
      <alignment horizontal="left" vertical="top" wrapText="1"/>
    </xf>
    <xf numFmtId="17" fontId="4" fillId="0" borderId="25" xfId="0" applyNumberFormat="1" applyFont="1" applyBorder="1" applyAlignment="1">
      <alignment horizontal="left" vertical="center"/>
    </xf>
    <xf numFmtId="17" fontId="4" fillId="0" borderId="13" xfId="0" applyNumberFormat="1" applyFont="1" applyBorder="1" applyAlignment="1">
      <alignment horizontal="left" vertical="center"/>
    </xf>
    <xf numFmtId="17" fontId="4" fillId="0" borderId="14" xfId="0" applyNumberFormat="1" applyFont="1" applyBorder="1" applyAlignment="1">
      <alignment horizontal="left" vertical="center"/>
    </xf>
    <xf numFmtId="0" fontId="9" fillId="0" borderId="25" xfId="0" applyFont="1" applyBorder="1" applyAlignment="1">
      <alignment horizontal="left" vertical="center"/>
    </xf>
    <xf numFmtId="9" fontId="4" fillId="0" borderId="12" xfId="66" applyFont="1" applyFill="1" applyBorder="1" applyAlignment="1">
      <alignment horizontal="center" vertical="center" wrapText="1"/>
    </xf>
    <xf numFmtId="9" fontId="4" fillId="0" borderId="13" xfId="66" applyFont="1" applyFill="1" applyBorder="1" applyAlignment="1">
      <alignment horizontal="center" vertical="center" wrapText="1"/>
    </xf>
    <xf numFmtId="9" fontId="4" fillId="0" borderId="14" xfId="66" applyFont="1" applyFill="1" applyBorder="1" applyAlignment="1">
      <alignment horizontal="center" vertical="center" wrapText="1"/>
    </xf>
    <xf numFmtId="14" fontId="4" fillId="0" borderId="12" xfId="66" applyNumberFormat="1" applyFont="1" applyFill="1" applyBorder="1" applyAlignment="1">
      <alignment horizontal="center" vertical="center" wrapText="1"/>
    </xf>
    <xf numFmtId="14" fontId="4" fillId="0" borderId="13" xfId="66" applyNumberFormat="1" applyFont="1" applyFill="1" applyBorder="1" applyAlignment="1">
      <alignment horizontal="center" vertical="center" wrapText="1"/>
    </xf>
    <xf numFmtId="14" fontId="4" fillId="0" borderId="14" xfId="66" applyNumberFormat="1" applyFont="1" applyFill="1" applyBorder="1" applyAlignment="1">
      <alignment horizontal="center" vertical="center" wrapText="1"/>
    </xf>
    <xf numFmtId="0" fontId="0" fillId="0" borderId="13" xfId="0" applyBorder="1" applyAlignment="1">
      <alignment horizontal="left" vertical="center"/>
    </xf>
    <xf numFmtId="9" fontId="4" fillId="0" borderId="12" xfId="66" applyFont="1" applyFill="1" applyBorder="1" applyAlignment="1">
      <alignment horizontal="center" vertical="center"/>
    </xf>
    <xf numFmtId="9" fontId="4" fillId="0" borderId="13" xfId="66" applyFont="1" applyFill="1" applyBorder="1" applyAlignment="1">
      <alignment horizontal="center" vertical="center"/>
    </xf>
    <xf numFmtId="9" fontId="4" fillId="0" borderId="14" xfId="66" applyFont="1" applyFill="1" applyBorder="1" applyAlignment="1">
      <alignment horizontal="center" vertical="center"/>
    </xf>
    <xf numFmtId="0" fontId="0" fillId="0" borderId="34" xfId="0" applyBorder="1" applyAlignment="1">
      <alignment horizontal="left" vertical="center" wrapText="1"/>
    </xf>
    <xf numFmtId="0" fontId="0" fillId="0" borderId="0" xfId="0" applyBorder="1" applyAlignment="1">
      <alignment horizontal="left" vertical="center" wrapText="1"/>
    </xf>
    <xf numFmtId="0" fontId="0" fillId="0" borderId="35" xfId="0" applyBorder="1" applyAlignment="1">
      <alignment horizontal="left" vertical="center" wrapText="1"/>
    </xf>
    <xf numFmtId="0" fontId="0" fillId="0" borderId="31" xfId="0" applyBorder="1" applyAlignment="1">
      <alignment horizontal="left" vertical="center" wrapText="1"/>
    </xf>
    <xf numFmtId="0" fontId="0" fillId="0" borderId="18" xfId="0" applyBorder="1" applyAlignment="1">
      <alignment horizontal="left" vertical="center" wrapText="1"/>
    </xf>
    <xf numFmtId="0" fontId="0" fillId="0" borderId="24" xfId="0" applyBorder="1" applyAlignment="1">
      <alignment horizontal="left" vertical="center" wrapText="1"/>
    </xf>
    <xf numFmtId="14" fontId="4" fillId="0" borderId="12" xfId="66" applyNumberFormat="1" applyFont="1" applyFill="1" applyBorder="1" applyAlignment="1">
      <alignment horizontal="center" vertical="center"/>
    </xf>
    <xf numFmtId="0" fontId="4" fillId="0" borderId="13" xfId="66" applyNumberFormat="1" applyFont="1" applyFill="1" applyBorder="1" applyAlignment="1">
      <alignment horizontal="center" vertical="center"/>
    </xf>
    <xf numFmtId="0" fontId="4" fillId="0" borderId="14" xfId="66" applyNumberFormat="1" applyFont="1" applyFill="1" applyBorder="1" applyAlignment="1">
      <alignment horizontal="center" vertical="center"/>
    </xf>
    <xf numFmtId="0" fontId="9" fillId="0" borderId="21" xfId="0" applyFont="1" applyBorder="1" applyAlignment="1">
      <alignment horizontal="justify" vertical="top" wrapText="1"/>
    </xf>
    <xf numFmtId="0" fontId="0" fillId="0" borderId="22" xfId="0" applyBorder="1" applyAlignment="1">
      <alignment vertical="top"/>
    </xf>
    <xf numFmtId="0" fontId="0" fillId="0" borderId="26" xfId="0" applyBorder="1" applyAlignment="1">
      <alignment vertical="top"/>
    </xf>
    <xf numFmtId="0" fontId="0" fillId="0" borderId="15" xfId="0" applyBorder="1" applyAlignment="1">
      <alignment vertical="top"/>
    </xf>
    <xf numFmtId="0" fontId="0" fillId="0" borderId="0" xfId="0" applyAlignment="1">
      <alignment vertical="top"/>
    </xf>
    <xf numFmtId="0" fontId="0" fillId="0" borderId="16" xfId="0" applyBorder="1" applyAlignment="1">
      <alignment vertical="top"/>
    </xf>
    <xf numFmtId="0" fontId="0" fillId="0" borderId="27" xfId="0" applyBorder="1" applyAlignment="1">
      <alignment vertical="top"/>
    </xf>
    <xf numFmtId="0" fontId="0" fillId="0" borderId="28" xfId="0" applyBorder="1" applyAlignment="1">
      <alignment vertical="top"/>
    </xf>
    <xf numFmtId="0" fontId="0" fillId="0" borderId="29" xfId="0" applyBorder="1" applyAlignment="1">
      <alignment vertical="top"/>
    </xf>
    <xf numFmtId="17" fontId="4" fillId="0" borderId="13" xfId="0" applyNumberFormat="1" applyFont="1" applyBorder="1" applyAlignment="1">
      <alignment horizontal="center" vertical="center"/>
    </xf>
    <xf numFmtId="17" fontId="4" fillId="0" borderId="14" xfId="0" applyNumberFormat="1" applyFont="1" applyBorder="1" applyAlignment="1">
      <alignment horizontal="center" vertical="center"/>
    </xf>
    <xf numFmtId="9" fontId="4" fillId="27" borderId="12" xfId="69" applyNumberFormat="1" applyFont="1" applyFill="1" applyBorder="1" applyAlignment="1">
      <alignment horizontal="center" vertical="center"/>
    </xf>
    <xf numFmtId="9" fontId="4" fillId="27" borderId="13" xfId="69" applyNumberFormat="1" applyFont="1" applyFill="1" applyBorder="1" applyAlignment="1">
      <alignment horizontal="center" vertical="center"/>
    </xf>
    <xf numFmtId="9" fontId="4" fillId="27" borderId="14" xfId="69" applyNumberFormat="1" applyFont="1" applyFill="1" applyBorder="1" applyAlignment="1">
      <alignment horizontal="center" vertical="center"/>
    </xf>
    <xf numFmtId="0" fontId="12" fillId="26" borderId="37" xfId="0" applyFont="1" applyFill="1" applyBorder="1" applyAlignment="1">
      <alignment horizontal="center" vertical="center"/>
    </xf>
    <xf numFmtId="9" fontId="34" fillId="24" borderId="12" xfId="0" applyNumberFormat="1" applyFont="1" applyFill="1" applyBorder="1" applyAlignment="1">
      <alignment horizontal="center" vertical="center" wrapText="1"/>
    </xf>
    <xf numFmtId="0" fontId="34" fillId="24" borderId="13"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13" fillId="26" borderId="12" xfId="0" applyFont="1" applyFill="1" applyBorder="1" applyAlignment="1">
      <alignment horizontal="center" vertical="center" wrapText="1"/>
    </xf>
    <xf numFmtId="0" fontId="13" fillId="26" borderId="13" xfId="0" applyFont="1" applyFill="1" applyBorder="1" applyAlignment="1">
      <alignment horizontal="center" vertical="center" wrapText="1"/>
    </xf>
    <xf numFmtId="0" fontId="13" fillId="26" borderId="14" xfId="0" applyFont="1" applyFill="1" applyBorder="1" applyAlignment="1">
      <alignment horizontal="center" vertical="center" wrapText="1"/>
    </xf>
    <xf numFmtId="0" fontId="0" fillId="0" borderId="13" xfId="0" applyBorder="1" applyAlignment="1">
      <alignment vertical="center"/>
    </xf>
    <xf numFmtId="0" fontId="0" fillId="0" borderId="14" xfId="0" applyBorder="1" applyAlignment="1">
      <alignment vertical="center"/>
    </xf>
    <xf numFmtId="0" fontId="9" fillId="0" borderId="21" xfId="0" applyFont="1" applyFill="1" applyBorder="1" applyAlignment="1">
      <alignment horizontal="left" vertical="center" wrapText="1"/>
    </xf>
    <xf numFmtId="0" fontId="4" fillId="0" borderId="22" xfId="0" applyFont="1" applyBorder="1" applyAlignment="1">
      <alignment horizontal="left" vertical="center"/>
    </xf>
    <xf numFmtId="0" fontId="4" fillId="0" borderId="2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9" fillId="0" borderId="30"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5" fillId="29" borderId="41" xfId="0" applyFont="1" applyFill="1" applyBorder="1" applyAlignment="1">
      <alignment horizontal="center" vertical="center"/>
    </xf>
    <xf numFmtId="0" fontId="15" fillId="28" borderId="31" xfId="0" applyFont="1" applyFill="1" applyBorder="1" applyAlignment="1">
      <alignment horizontal="center" vertical="center"/>
    </xf>
    <xf numFmtId="0" fontId="15" fillId="28" borderId="18" xfId="0" applyFont="1" applyFill="1" applyBorder="1" applyAlignment="1">
      <alignment horizontal="center" vertical="center"/>
    </xf>
    <xf numFmtId="9" fontId="9" fillId="0" borderId="12" xfId="66" applyFont="1" applyFill="1" applyBorder="1" applyAlignment="1">
      <alignment horizontal="center" vertical="center"/>
    </xf>
    <xf numFmtId="9" fontId="9" fillId="0" borderId="13" xfId="66" applyFont="1" applyFill="1" applyBorder="1" applyAlignment="1">
      <alignment horizontal="center" vertical="center"/>
    </xf>
    <xf numFmtId="9" fontId="9" fillId="0" borderId="14" xfId="66" applyFont="1" applyFill="1" applyBorder="1" applyAlignment="1">
      <alignment horizontal="center" vertical="center"/>
    </xf>
    <xf numFmtId="0" fontId="15" fillId="0" borderId="21" xfId="0" applyFont="1" applyBorder="1" applyAlignment="1">
      <alignment horizontal="justify" vertical="top" wrapText="1"/>
    </xf>
    <xf numFmtId="0" fontId="8" fillId="0" borderId="22" xfId="0" applyFont="1" applyBorder="1" applyAlignment="1">
      <alignment vertical="top"/>
    </xf>
    <xf numFmtId="0" fontId="8" fillId="0" borderId="26" xfId="0" applyFont="1" applyBorder="1" applyAlignment="1">
      <alignment vertical="top"/>
    </xf>
    <xf numFmtId="0" fontId="8" fillId="0" borderId="15" xfId="0" applyFont="1" applyBorder="1" applyAlignment="1">
      <alignment vertical="top"/>
    </xf>
    <xf numFmtId="0" fontId="8" fillId="0" borderId="0" xfId="0" applyFont="1" applyAlignment="1">
      <alignment vertical="top"/>
    </xf>
    <xf numFmtId="0" fontId="8" fillId="0" borderId="16" xfId="0" applyFont="1" applyBorder="1" applyAlignment="1">
      <alignment vertical="top"/>
    </xf>
    <xf numFmtId="0" fontId="8" fillId="0" borderId="27" xfId="0" applyFont="1" applyBorder="1" applyAlignment="1">
      <alignment vertical="top"/>
    </xf>
    <xf numFmtId="0" fontId="8" fillId="0" borderId="28" xfId="0" applyFont="1" applyBorder="1" applyAlignment="1">
      <alignment vertical="top"/>
    </xf>
    <xf numFmtId="0" fontId="8" fillId="0" borderId="29" xfId="0" applyFont="1" applyBorder="1" applyAlignment="1">
      <alignment vertical="top"/>
    </xf>
    <xf numFmtId="2" fontId="4" fillId="0" borderId="12" xfId="69" applyNumberFormat="1" applyFont="1" applyBorder="1" applyAlignment="1">
      <alignment horizontal="center" vertical="center"/>
    </xf>
    <xf numFmtId="2" fontId="4" fillId="0" borderId="13" xfId="69" applyNumberFormat="1" applyFont="1" applyBorder="1" applyAlignment="1">
      <alignment horizontal="center" vertical="center"/>
    </xf>
    <xf numFmtId="2" fontId="4" fillId="0" borderId="14" xfId="69" applyNumberFormat="1" applyFont="1" applyBorder="1" applyAlignment="1">
      <alignment horizontal="center" vertical="center"/>
    </xf>
    <xf numFmtId="2" fontId="4" fillId="27" borderId="12" xfId="69" applyNumberFormat="1" applyFont="1" applyFill="1" applyBorder="1" applyAlignment="1">
      <alignment horizontal="center" vertical="center"/>
    </xf>
    <xf numFmtId="2" fontId="4" fillId="27" borderId="13" xfId="69" applyNumberFormat="1" applyFont="1" applyFill="1" applyBorder="1" applyAlignment="1">
      <alignment horizontal="center" vertical="center"/>
    </xf>
    <xf numFmtId="2" fontId="4" fillId="27" borderId="14" xfId="69" applyNumberFormat="1" applyFont="1" applyFill="1" applyBorder="1" applyAlignment="1">
      <alignment horizontal="center" vertical="center"/>
    </xf>
    <xf numFmtId="168" fontId="4" fillId="0" borderId="12" xfId="69" applyNumberFormat="1" applyFont="1" applyBorder="1" applyAlignment="1">
      <alignment horizontal="center" vertical="center"/>
    </xf>
    <xf numFmtId="168" fontId="4" fillId="0" borderId="13" xfId="69" applyNumberFormat="1" applyFont="1" applyBorder="1" applyAlignment="1">
      <alignment horizontal="center" vertical="center"/>
    </xf>
    <xf numFmtId="168" fontId="4" fillId="0" borderId="14" xfId="69" applyNumberFormat="1" applyFont="1" applyBorder="1" applyAlignment="1">
      <alignment horizontal="center" vertical="center"/>
    </xf>
    <xf numFmtId="0" fontId="35" fillId="0" borderId="30" xfId="0" applyFont="1" applyBorder="1" applyAlignment="1">
      <alignment horizontal="center" vertical="center" wrapText="1"/>
    </xf>
    <xf numFmtId="0" fontId="35" fillId="0" borderId="22" xfId="0" applyFont="1" applyBorder="1" applyAlignment="1">
      <alignment horizontal="center" vertical="center"/>
    </xf>
    <xf numFmtId="0" fontId="35" fillId="0" borderId="26" xfId="0" applyFont="1" applyBorder="1" applyAlignment="1">
      <alignment horizontal="center" vertical="center"/>
    </xf>
    <xf numFmtId="0" fontId="35" fillId="0" borderId="34" xfId="0" applyFont="1" applyBorder="1" applyAlignment="1">
      <alignment horizontal="center" vertical="center"/>
    </xf>
    <xf numFmtId="0" fontId="35" fillId="0" borderId="0" xfId="0" applyFont="1" applyBorder="1" applyAlignment="1">
      <alignment horizontal="center" vertical="center"/>
    </xf>
    <xf numFmtId="0" fontId="35" fillId="0" borderId="16" xfId="0" applyFont="1" applyBorder="1" applyAlignment="1">
      <alignment horizontal="center" vertical="center"/>
    </xf>
    <xf numFmtId="0" fontId="35" fillId="0" borderId="31" xfId="0" applyFont="1" applyBorder="1" applyAlignment="1">
      <alignment horizontal="center" vertical="center"/>
    </xf>
    <xf numFmtId="0" fontId="35" fillId="0" borderId="18" xfId="0" applyFont="1" applyBorder="1" applyAlignment="1">
      <alignment horizontal="center" vertical="center"/>
    </xf>
    <xf numFmtId="0" fontId="35" fillId="0" borderId="19" xfId="0" applyFont="1" applyBorder="1" applyAlignment="1">
      <alignment horizontal="center" vertical="center"/>
    </xf>
    <xf numFmtId="0" fontId="4" fillId="0" borderId="22" xfId="0" applyFont="1" applyBorder="1" applyAlignment="1">
      <alignment vertical="center"/>
    </xf>
    <xf numFmtId="0" fontId="4" fillId="0" borderId="2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12" fillId="30" borderId="12" xfId="0" applyFont="1" applyFill="1" applyBorder="1" applyAlignment="1">
      <alignment horizontal="center" vertical="center" wrapText="1"/>
    </xf>
    <xf numFmtId="0" fontId="12" fillId="30" borderId="13" xfId="0" applyFont="1" applyFill="1" applyBorder="1" applyAlignment="1">
      <alignment horizontal="center" vertical="center" wrapText="1"/>
    </xf>
    <xf numFmtId="0" fontId="12" fillId="30" borderId="14" xfId="0" applyFont="1" applyFill="1" applyBorder="1" applyAlignment="1">
      <alignment horizontal="center" vertical="center" wrapText="1"/>
    </xf>
    <xf numFmtId="0" fontId="34" fillId="26" borderId="12" xfId="0" applyFont="1" applyFill="1" applyBorder="1" applyAlignment="1">
      <alignment horizontal="center" vertical="center" wrapText="1"/>
    </xf>
    <xf numFmtId="0" fontId="34" fillId="26" borderId="13" xfId="0" applyFont="1" applyFill="1" applyBorder="1" applyAlignment="1">
      <alignment horizontal="center" vertical="center" wrapText="1"/>
    </xf>
    <xf numFmtId="0" fontId="34" fillId="26" borderId="14" xfId="0" applyFont="1" applyFill="1" applyBorder="1" applyAlignment="1">
      <alignment horizontal="center" vertical="center" wrapText="1"/>
    </xf>
    <xf numFmtId="0" fontId="10" fillId="0" borderId="25" xfId="0" applyFont="1" applyBorder="1" applyAlignment="1">
      <alignment horizontal="center" vertical="center"/>
    </xf>
    <xf numFmtId="9" fontId="4" fillId="0" borderId="42" xfId="104" applyNumberFormat="1" applyFont="1" applyBorder="1" applyAlignment="1">
      <alignment horizontal="center" vertical="center"/>
    </xf>
    <xf numFmtId="9" fontId="4" fillId="0" borderId="43" xfId="104" applyNumberFormat="1" applyFont="1" applyBorder="1" applyAlignment="1">
      <alignment horizontal="center" vertical="center"/>
    </xf>
    <xf numFmtId="9" fontId="4" fillId="0" borderId="40" xfId="104" applyNumberFormat="1" applyFont="1" applyBorder="1" applyAlignment="1">
      <alignment horizontal="center" vertical="center"/>
    </xf>
    <xf numFmtId="9" fontId="4" fillId="0" borderId="42" xfId="66" applyFont="1" applyBorder="1" applyAlignment="1">
      <alignment horizontal="center" vertical="center"/>
    </xf>
    <xf numFmtId="9" fontId="4" fillId="0" borderId="43" xfId="66" applyFont="1" applyBorder="1" applyAlignment="1">
      <alignment horizontal="center" vertical="center"/>
    </xf>
    <xf numFmtId="9" fontId="4" fillId="0" borderId="40" xfId="66" applyFont="1" applyBorder="1" applyAlignment="1">
      <alignment horizontal="center" vertical="center"/>
    </xf>
    <xf numFmtId="9" fontId="4" fillId="0" borderId="12" xfId="104" applyNumberFormat="1" applyFont="1" applyBorder="1" applyAlignment="1">
      <alignment horizontal="center" vertical="center"/>
    </xf>
    <xf numFmtId="9" fontId="4" fillId="0" borderId="13" xfId="104" applyNumberFormat="1" applyFont="1" applyBorder="1" applyAlignment="1">
      <alignment horizontal="center" vertical="center"/>
    </xf>
    <xf numFmtId="9" fontId="4" fillId="0" borderId="14" xfId="104" applyNumberFormat="1" applyFont="1" applyBorder="1" applyAlignment="1">
      <alignment horizontal="center" vertical="center"/>
    </xf>
    <xf numFmtId="14" fontId="4" fillId="0" borderId="12" xfId="67" applyNumberFormat="1" applyFont="1" applyFill="1" applyBorder="1" applyAlignment="1">
      <alignment horizontal="center" vertical="center"/>
    </xf>
    <xf numFmtId="0" fontId="4" fillId="0" borderId="13" xfId="67" applyNumberFormat="1" applyFont="1" applyFill="1" applyBorder="1" applyAlignment="1">
      <alignment horizontal="center" vertical="center"/>
    </xf>
    <xf numFmtId="0" fontId="4" fillId="0" borderId="14" xfId="67" applyNumberFormat="1" applyFont="1" applyFill="1" applyBorder="1" applyAlignment="1">
      <alignment horizontal="center" vertical="center"/>
    </xf>
    <xf numFmtId="9" fontId="4" fillId="0" borderId="12" xfId="67" applyFont="1" applyFill="1" applyBorder="1" applyAlignment="1">
      <alignment horizontal="center" vertical="center"/>
    </xf>
    <xf numFmtId="9" fontId="4" fillId="0" borderId="13" xfId="67" applyFont="1" applyFill="1" applyBorder="1" applyAlignment="1">
      <alignment horizontal="center" vertical="center"/>
    </xf>
    <xf numFmtId="9" fontId="4" fillId="0" borderId="14" xfId="67" applyFont="1" applyFill="1" applyBorder="1" applyAlignment="1">
      <alignment horizontal="center" vertical="center"/>
    </xf>
    <xf numFmtId="0" fontId="10" fillId="0" borderId="21" xfId="0" applyFont="1" applyBorder="1" applyAlignment="1">
      <alignment horizontal="justify" vertical="top" wrapText="1"/>
    </xf>
    <xf numFmtId="0" fontId="11" fillId="0" borderId="22" xfId="0" applyFont="1" applyBorder="1" applyAlignment="1">
      <alignment vertical="top"/>
    </xf>
    <xf numFmtId="0" fontId="11" fillId="0" borderId="26" xfId="0" applyFont="1" applyBorder="1" applyAlignment="1">
      <alignment vertical="top"/>
    </xf>
    <xf numFmtId="0" fontId="11" fillId="0" borderId="15" xfId="0" applyFont="1" applyBorder="1" applyAlignment="1">
      <alignment vertical="top"/>
    </xf>
    <xf numFmtId="0" fontId="11" fillId="0" borderId="0" xfId="0" applyFont="1" applyAlignment="1">
      <alignment vertical="top"/>
    </xf>
    <xf numFmtId="0" fontId="11" fillId="0" borderId="16" xfId="0" applyFont="1" applyBorder="1" applyAlignment="1">
      <alignment vertical="top"/>
    </xf>
    <xf numFmtId="0" fontId="11" fillId="0" borderId="27" xfId="0" applyFont="1" applyBorder="1" applyAlignment="1">
      <alignment vertical="top"/>
    </xf>
    <xf numFmtId="0" fontId="11" fillId="0" borderId="28" xfId="0" applyFont="1" applyBorder="1" applyAlignment="1">
      <alignment vertical="top"/>
    </xf>
    <xf numFmtId="0" fontId="11" fillId="0" borderId="29" xfId="0" applyFont="1" applyBorder="1" applyAlignment="1">
      <alignment vertical="top"/>
    </xf>
    <xf numFmtId="0" fontId="35" fillId="0" borderId="30" xfId="0" applyFont="1" applyFill="1" applyBorder="1" applyAlignment="1">
      <alignment horizontal="left" vertical="top" wrapText="1"/>
    </xf>
    <xf numFmtId="0" fontId="35" fillId="0" borderId="22" xfId="0" applyFont="1" applyFill="1" applyBorder="1" applyAlignment="1">
      <alignment horizontal="left" vertical="top" wrapText="1"/>
    </xf>
    <xf numFmtId="0" fontId="35" fillId="0" borderId="23" xfId="0" applyFont="1" applyFill="1" applyBorder="1" applyAlignment="1">
      <alignment horizontal="left" vertical="top" wrapText="1"/>
    </xf>
    <xf numFmtId="0" fontId="35" fillId="0" borderId="31" xfId="0" applyFont="1" applyFill="1" applyBorder="1" applyAlignment="1">
      <alignment horizontal="left" vertical="top" wrapText="1"/>
    </xf>
    <xf numFmtId="0" fontId="35" fillId="0" borderId="18" xfId="0" applyFont="1" applyFill="1" applyBorder="1" applyAlignment="1">
      <alignment horizontal="left" vertical="top" wrapText="1"/>
    </xf>
    <xf numFmtId="0" fontId="35" fillId="0" borderId="24" xfId="0" applyFont="1" applyFill="1" applyBorder="1" applyAlignment="1">
      <alignment horizontal="left" vertical="top" wrapText="1"/>
    </xf>
    <xf numFmtId="0" fontId="36" fillId="0" borderId="22" xfId="0" applyFont="1" applyFill="1" applyBorder="1" applyAlignment="1">
      <alignment horizontal="left" vertical="top" wrapText="1"/>
    </xf>
    <xf numFmtId="0" fontId="36" fillId="0" borderId="23" xfId="0" applyFont="1" applyFill="1" applyBorder="1" applyAlignment="1">
      <alignment horizontal="left" vertical="top" wrapText="1"/>
    </xf>
    <xf numFmtId="0" fontId="36" fillId="0" borderId="32" xfId="0" applyFont="1" applyFill="1" applyBorder="1" applyAlignment="1">
      <alignment horizontal="left" vertical="top" wrapText="1"/>
    </xf>
    <xf numFmtId="0" fontId="36" fillId="0" borderId="28" xfId="0" applyFont="1" applyFill="1" applyBorder="1" applyAlignment="1">
      <alignment horizontal="left" vertical="top" wrapText="1"/>
    </xf>
    <xf numFmtId="0" fontId="36" fillId="0" borderId="33" xfId="0" applyFont="1" applyFill="1" applyBorder="1" applyAlignment="1">
      <alignment horizontal="left" vertical="top" wrapText="1"/>
    </xf>
    <xf numFmtId="9" fontId="9" fillId="0" borderId="12" xfId="67" applyFont="1" applyFill="1" applyBorder="1" applyAlignment="1">
      <alignment horizontal="center" vertical="center"/>
    </xf>
    <xf numFmtId="9" fontId="9" fillId="0" borderId="13" xfId="67" applyFont="1" applyFill="1" applyBorder="1" applyAlignment="1">
      <alignment horizontal="center" vertical="center"/>
    </xf>
    <xf numFmtId="9" fontId="9" fillId="0" borderId="14" xfId="67" applyFont="1" applyFill="1" applyBorder="1" applyAlignment="1">
      <alignment horizontal="center" vertical="center"/>
    </xf>
    <xf numFmtId="9" fontId="4" fillId="27" borderId="42" xfId="104" applyNumberFormat="1" applyFont="1" applyFill="1" applyBorder="1" applyAlignment="1">
      <alignment horizontal="center" vertical="center"/>
    </xf>
    <xf numFmtId="9" fontId="4" fillId="27" borderId="43" xfId="104" applyNumberFormat="1" applyFont="1" applyFill="1" applyBorder="1" applyAlignment="1">
      <alignment horizontal="center" vertical="center"/>
    </xf>
    <xf numFmtId="9" fontId="4" fillId="27" borderId="40" xfId="104" applyNumberFormat="1" applyFont="1" applyFill="1" applyBorder="1" applyAlignment="1">
      <alignment horizontal="center" vertical="center"/>
    </xf>
  </cellXfs>
  <cellStyles count="115">
    <cellStyle name="20% - Énfasis1 2" xfId="1"/>
    <cellStyle name="20% - Énfasis2 2" xfId="2"/>
    <cellStyle name="20% - Énfasis3 2" xfId="3"/>
    <cellStyle name="20% - Énfasis4 2" xfId="4"/>
    <cellStyle name="20% - Énfasis5 2" xfId="5"/>
    <cellStyle name="20% - Énfasis6 2" xfId="6"/>
    <cellStyle name="40% - Énfasis1 2" xfId="7"/>
    <cellStyle name="40% - Énfasis2 2" xfId="8"/>
    <cellStyle name="40% - Énfasis3 2" xfId="9"/>
    <cellStyle name="40% - Énfasis4 2" xfId="10"/>
    <cellStyle name="40% - Énfasis5 2" xfId="11"/>
    <cellStyle name="40% - Énfasis6 2" xfId="12"/>
    <cellStyle name="60% - Énfasis1 2" xfId="13"/>
    <cellStyle name="60% - Énfasis2 2" xfId="14"/>
    <cellStyle name="60% - Énfasis3 2" xfId="15"/>
    <cellStyle name="60% - Énfasis4 2" xfId="16"/>
    <cellStyle name="60% - Énfasis5 2" xfId="17"/>
    <cellStyle name="60% - Énfasis6 2" xfId="18"/>
    <cellStyle name="Buena 2" xfId="19"/>
    <cellStyle name="Cálculo 2" xfId="20"/>
    <cellStyle name="Celda de comprobación 2" xfId="21"/>
    <cellStyle name="Celda vinculada 2" xfId="22"/>
    <cellStyle name="Encabezado 4 2" xfId="23"/>
    <cellStyle name="Énfasis1 2" xfId="24"/>
    <cellStyle name="Énfasis2 2" xfId="25"/>
    <cellStyle name="Énfasis3 2" xfId="26"/>
    <cellStyle name="Énfasis4 2" xfId="27"/>
    <cellStyle name="Énfasis5 2" xfId="28"/>
    <cellStyle name="Énfasis6 2" xfId="29"/>
    <cellStyle name="Entrada 2" xfId="30"/>
    <cellStyle name="Euro" xfId="31"/>
    <cellStyle name="Hipervínculo 2" xfId="32"/>
    <cellStyle name="Hipervínculo 3" xfId="33"/>
    <cellStyle name="Hipervínculo 4" xfId="34"/>
    <cellStyle name="Hipervínculo 5" xfId="35"/>
    <cellStyle name="Hipervínculo 6" xfId="114"/>
    <cellStyle name="Incorrecto 2" xfId="36"/>
    <cellStyle name="Millares" xfId="112" builtinId="3"/>
    <cellStyle name="Millares 10" xfId="107"/>
    <cellStyle name="Millares 2" xfId="37"/>
    <cellStyle name="Millares 3" xfId="38"/>
    <cellStyle name="Millares 4" xfId="39"/>
    <cellStyle name="Millares 5" xfId="40"/>
    <cellStyle name="Millares 6" xfId="41"/>
    <cellStyle name="Millares 7" xfId="42"/>
    <cellStyle name="Millares 8" xfId="43"/>
    <cellStyle name="Millares 9" xfId="44"/>
    <cellStyle name="Moneda 2" xfId="45"/>
    <cellStyle name="Neutral" xfId="46" builtinId="28" customBuiltin="1"/>
    <cellStyle name="Neutral 2" xfId="47"/>
    <cellStyle name="Normal" xfId="0" builtinId="0"/>
    <cellStyle name="Normal 10" xfId="110"/>
    <cellStyle name="Normal 10 2" xfId="113"/>
    <cellStyle name="Normal 2" xfId="48"/>
    <cellStyle name="Normal 2 2" xfId="49"/>
    <cellStyle name="Normal 2 2 2" xfId="50"/>
    <cellStyle name="Normal 2 3" xfId="51"/>
    <cellStyle name="Normal 2 4" xfId="52"/>
    <cellStyle name="Normal 2 5" xfId="53"/>
    <cellStyle name="Normal 2_4. Indicadores Prestación de Servicios Sociales" xfId="54"/>
    <cellStyle name="Normal 3" xfId="55"/>
    <cellStyle name="Normal 3 2" xfId="56"/>
    <cellStyle name="Normal 3 3" xfId="105"/>
    <cellStyle name="Normal 4" xfId="57"/>
    <cellStyle name="Normal 4 2" xfId="58"/>
    <cellStyle name="Normal 4 3" xfId="106"/>
    <cellStyle name="Normal 5" xfId="59"/>
    <cellStyle name="Normal 5 2" xfId="108"/>
    <cellStyle name="Normal 6" xfId="60"/>
    <cellStyle name="Normal 7" xfId="61"/>
    <cellStyle name="Normal 8" xfId="62"/>
    <cellStyle name="Normal 8 2" xfId="109"/>
    <cellStyle name="Normal 9" xfId="63"/>
    <cellStyle name="Normal_ByS_Jul_def_indicador de gest DADE jul - ago" xfId="64"/>
    <cellStyle name="Notas 2" xfId="65"/>
    <cellStyle name="Porcentaje" xfId="66" builtinId="5"/>
    <cellStyle name="Porcentual 10" xfId="67"/>
    <cellStyle name="Porcentual 11" xfId="68"/>
    <cellStyle name="Porcentual 12" xfId="111"/>
    <cellStyle name="Porcentual 2" xfId="69"/>
    <cellStyle name="Porcentual 2 2" xfId="70"/>
    <cellStyle name="Porcentual 2 3" xfId="71"/>
    <cellStyle name="Porcentual 2 4" xfId="72"/>
    <cellStyle name="Porcentual 2 5" xfId="73"/>
    <cellStyle name="Porcentual 2 6" xfId="74"/>
    <cellStyle name="Porcentual 2 6 2" xfId="75"/>
    <cellStyle name="Porcentual 2 6 3" xfId="76"/>
    <cellStyle name="Porcentual 2 6_PROPUESTA INDICADORES RESPIRO" xfId="77"/>
    <cellStyle name="Porcentual 2 7" xfId="104"/>
    <cellStyle name="Porcentual 2_PROPUESTA INDICADORES RESPIRO" xfId="78"/>
    <cellStyle name="Porcentual 3" xfId="79"/>
    <cellStyle name="Porcentual 3 2" xfId="80"/>
    <cellStyle name="Porcentual 3 3" xfId="81"/>
    <cellStyle name="Porcentual 3 4" xfId="82"/>
    <cellStyle name="Porcentual 3 5" xfId="83"/>
    <cellStyle name="Porcentual 3_PROPUESTA INDICADORES RESPIRO" xfId="84"/>
    <cellStyle name="Porcentual 4" xfId="85"/>
    <cellStyle name="Porcentual 4 2" xfId="86"/>
    <cellStyle name="Porcentual 4_PROPUESTA INDICADORES RESPIRO" xfId="87"/>
    <cellStyle name="Porcentual 5" xfId="88"/>
    <cellStyle name="Porcentual 6" xfId="89"/>
    <cellStyle name="Porcentual 7" xfId="90"/>
    <cellStyle name="Porcentual 8" xfId="91"/>
    <cellStyle name="Porcentual 9" xfId="92"/>
    <cellStyle name="Porcentual 9 2" xfId="93"/>
    <cellStyle name="Porcentual 9_PROPUESTA INDICADORES RESPIRO" xfId="94"/>
    <cellStyle name="Salida 2" xfId="95"/>
    <cellStyle name="Texto de advertencia 2" xfId="96"/>
    <cellStyle name="Texto explicativo 2" xfId="97"/>
    <cellStyle name="Título 1 2" xfId="98"/>
    <cellStyle name="Título 2 2" xfId="99"/>
    <cellStyle name="Título 3 2" xfId="100"/>
    <cellStyle name="Título 4" xfId="101"/>
    <cellStyle name="Total" xfId="102" builtinId="25" customBuiltin="1"/>
    <cellStyle name="Total 2" xfId="103"/>
  </cellStyles>
  <dxfs count="21">
    <dxf>
      <fill>
        <patternFill>
          <bgColor rgb="FF04AC0C"/>
        </patternFill>
      </fill>
    </dxf>
    <dxf>
      <font>
        <b/>
        <i val="0"/>
        <condense val="0"/>
        <extend val="0"/>
        <color indexed="9"/>
      </font>
      <fill>
        <patternFill>
          <bgColor indexed="10"/>
        </patternFill>
      </fill>
    </dxf>
    <dxf>
      <font>
        <b/>
        <i val="0"/>
        <color auto="1"/>
        <name val="Cambria"/>
        <scheme val="none"/>
      </font>
      <fill>
        <patternFill>
          <bgColor rgb="FFFFFF00"/>
        </patternFill>
      </fill>
    </dxf>
    <dxf>
      <fill>
        <patternFill>
          <bgColor rgb="FF04AC0C"/>
        </patternFill>
      </fill>
    </dxf>
    <dxf>
      <font>
        <b/>
        <i val="0"/>
        <condense val="0"/>
        <extend val="0"/>
        <color indexed="9"/>
      </font>
      <fill>
        <patternFill>
          <bgColor indexed="10"/>
        </patternFill>
      </fill>
    </dxf>
    <dxf>
      <font>
        <b/>
        <i val="0"/>
        <color auto="1"/>
        <name val="Cambria"/>
        <scheme val="none"/>
      </font>
      <fill>
        <patternFill>
          <bgColor rgb="FFFFFF00"/>
        </patternFill>
      </fill>
    </dxf>
    <dxf>
      <fill>
        <patternFill>
          <bgColor rgb="FF04AC0C"/>
        </patternFill>
      </fill>
    </dxf>
    <dxf>
      <font>
        <b/>
        <i val="0"/>
        <condense val="0"/>
        <extend val="0"/>
        <color indexed="9"/>
      </font>
      <fill>
        <patternFill>
          <bgColor indexed="10"/>
        </patternFill>
      </fill>
    </dxf>
    <dxf>
      <font>
        <b/>
        <i val="0"/>
        <color auto="1"/>
        <name val="Cambria"/>
        <scheme val="none"/>
      </font>
      <fill>
        <patternFill>
          <bgColor rgb="FFFFFF00"/>
        </patternFill>
      </fill>
    </dxf>
    <dxf>
      <fill>
        <patternFill>
          <bgColor rgb="FF04AC0C"/>
        </patternFill>
      </fill>
    </dxf>
    <dxf>
      <font>
        <b/>
        <i val="0"/>
        <condense val="0"/>
        <extend val="0"/>
        <color indexed="9"/>
      </font>
      <fill>
        <patternFill>
          <bgColor indexed="10"/>
        </patternFill>
      </fill>
    </dxf>
    <dxf>
      <font>
        <b/>
        <i val="0"/>
        <color auto="1"/>
        <name val="Cambria"/>
        <scheme val="none"/>
      </font>
      <fill>
        <patternFill>
          <bgColor rgb="FFFFFF00"/>
        </patternFill>
      </fill>
    </dxf>
    <dxf>
      <fill>
        <patternFill>
          <bgColor rgb="FFFF0000"/>
        </patternFill>
      </fill>
    </dxf>
    <dxf>
      <font>
        <b/>
        <i val="0"/>
        <condense val="0"/>
        <extend val="0"/>
        <color indexed="9"/>
      </font>
      <fill>
        <patternFill>
          <bgColor rgb="FF92D050"/>
        </patternFill>
      </fill>
    </dxf>
    <dxf>
      <font>
        <b/>
        <i val="0"/>
        <color auto="1"/>
        <name val="Cambria"/>
        <scheme val="none"/>
      </font>
      <fill>
        <patternFill>
          <bgColor rgb="FFFFFF00"/>
        </patternFill>
      </fill>
    </dxf>
    <dxf>
      <fill>
        <patternFill>
          <bgColor rgb="FF04AC0C"/>
        </patternFill>
      </fill>
    </dxf>
    <dxf>
      <font>
        <b/>
        <i val="0"/>
        <condense val="0"/>
        <extend val="0"/>
        <color indexed="9"/>
      </font>
      <fill>
        <patternFill>
          <bgColor indexed="10"/>
        </patternFill>
      </fill>
    </dxf>
    <dxf>
      <font>
        <b/>
        <i val="0"/>
        <color auto="1"/>
        <name val="Cambria"/>
        <scheme val="none"/>
      </font>
      <fill>
        <patternFill>
          <bgColor rgb="FFFFFF00"/>
        </patternFill>
      </fill>
    </dxf>
    <dxf>
      <fill>
        <patternFill>
          <bgColor rgb="FF04AC0C"/>
        </patternFill>
      </fill>
    </dxf>
    <dxf>
      <font>
        <b/>
        <i val="0"/>
        <condense val="0"/>
        <extend val="0"/>
        <color indexed="9"/>
      </font>
      <fill>
        <patternFill>
          <bgColor indexed="10"/>
        </patternFill>
      </fill>
    </dxf>
    <dxf>
      <font>
        <b/>
        <i val="0"/>
        <color auto="1"/>
        <name val="Cambria"/>
        <scheme val="none"/>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43"/>
    </mc:Choice>
    <mc:Fallback>
      <c:style val="43"/>
    </mc:Fallback>
  </mc:AlternateContent>
  <c:chart>
    <c:title>
      <c:tx>
        <c:rich>
          <a:bodyPr/>
          <a:lstStyle/>
          <a:p>
            <a:pPr>
              <a:defRPr/>
            </a:pPr>
            <a:r>
              <a:rPr lang="es-CO"/>
              <a:t> </a:t>
            </a:r>
            <a:r>
              <a:rPr lang="es-CO" sz="840" b="1" i="0" u="none" strike="noStrike" baseline="0"/>
              <a:t>Cumplimiento de autoevaluación de procedimientos </a:t>
            </a:r>
            <a:r>
              <a:rPr lang="es-CO" baseline="0"/>
              <a:t> I Trimestre 2017</a:t>
            </a:r>
            <a:endParaRPr lang="es-CO"/>
          </a:p>
        </c:rich>
      </c:tx>
      <c:overlay val="0"/>
    </c:title>
    <c:autoTitleDeleted val="0"/>
    <c:plotArea>
      <c:layout>
        <c:manualLayout>
          <c:layoutTarget val="inner"/>
          <c:xMode val="edge"/>
          <c:yMode val="edge"/>
          <c:x val="0.17222186944373888"/>
          <c:y val="0.1837037037037037"/>
          <c:w val="0.79820823808314423"/>
          <c:h val="0.36993451576128811"/>
        </c:manualLayout>
      </c:layout>
      <c:barChart>
        <c:barDir val="col"/>
        <c:grouping val="clustered"/>
        <c:varyColors val="0"/>
        <c:ser>
          <c:idx val="4"/>
          <c:order val="0"/>
          <c:tx>
            <c:strRef>
              <c:f>'MC 1'!$E$22</c:f>
              <c:strCache>
                <c:ptCount val="1"/>
                <c:pt idx="0">
                  <c:v>Dato 1</c:v>
                </c:pt>
              </c:strCache>
            </c:strRef>
          </c:tx>
          <c:spPr>
            <a:solidFill>
              <a:srgbClr val="C00000"/>
            </a:solidFill>
            <a:scene3d>
              <a:camera prst="orthographicFront"/>
              <a:lightRig rig="threePt" dir="t">
                <a:rot lat="0" lon="0" rev="1200000"/>
              </a:lightRig>
            </a:scene3d>
            <a:sp3d/>
          </c:spPr>
          <c:invertIfNegative val="0"/>
          <c:cat>
            <c:strRef>
              <c:f>'MC 1'!$A$23:$A$26</c:f>
              <c:strCache>
                <c:ptCount val="4"/>
                <c:pt idx="0">
                  <c:v>Ene - Mar 2017</c:v>
                </c:pt>
                <c:pt idx="1">
                  <c:v>Abr - Jun 2017</c:v>
                </c:pt>
                <c:pt idx="2">
                  <c:v>Jul - Ago 2017</c:v>
                </c:pt>
                <c:pt idx="3">
                  <c:v>Sep - Dic 2017</c:v>
                </c:pt>
              </c:strCache>
            </c:strRef>
          </c:cat>
          <c:val>
            <c:numRef>
              <c:f>'MC 1'!$E$23:$E$26</c:f>
              <c:numCache>
                <c:formatCode>General</c:formatCode>
                <c:ptCount val="4"/>
                <c:pt idx="0">
                  <c:v>9</c:v>
                </c:pt>
              </c:numCache>
            </c:numRef>
          </c:val>
          <c:extLst/>
        </c:ser>
        <c:ser>
          <c:idx val="3"/>
          <c:order val="1"/>
          <c:tx>
            <c:strRef>
              <c:f>'MC 1'!$I$22</c:f>
              <c:strCache>
                <c:ptCount val="1"/>
                <c:pt idx="0">
                  <c:v>Dato 2</c:v>
                </c:pt>
              </c:strCache>
            </c:strRef>
          </c:tx>
          <c:spPr>
            <a:solidFill>
              <a:srgbClr val="0070C0"/>
            </a:solidFill>
            <a:effectLst/>
            <a:scene3d>
              <a:camera prst="orthographicFront"/>
              <a:lightRig rig="threePt" dir="t">
                <a:rot lat="0" lon="0" rev="1200000"/>
              </a:lightRig>
            </a:scene3d>
            <a:sp3d/>
          </c:spPr>
          <c:invertIfNegative val="0"/>
          <c:cat>
            <c:strRef>
              <c:f>'MC 1'!$A$23:$A$26</c:f>
              <c:strCache>
                <c:ptCount val="4"/>
                <c:pt idx="0">
                  <c:v>Ene - Mar 2017</c:v>
                </c:pt>
                <c:pt idx="1">
                  <c:v>Abr - Jun 2017</c:v>
                </c:pt>
                <c:pt idx="2">
                  <c:v>Jul - Ago 2017</c:v>
                </c:pt>
                <c:pt idx="3">
                  <c:v>Sep - Dic 2017</c:v>
                </c:pt>
              </c:strCache>
            </c:strRef>
          </c:cat>
          <c:val>
            <c:numRef>
              <c:f>'MC 1'!$I$23:$I$26</c:f>
              <c:numCache>
                <c:formatCode>General</c:formatCode>
                <c:ptCount val="4"/>
                <c:pt idx="0">
                  <c:v>36</c:v>
                </c:pt>
              </c:numCache>
            </c:numRef>
          </c:val>
          <c:extLst/>
        </c:ser>
        <c:dLbls>
          <c:showLegendKey val="0"/>
          <c:showVal val="0"/>
          <c:showCatName val="0"/>
          <c:showSerName val="0"/>
          <c:showPercent val="0"/>
          <c:showBubbleSize val="0"/>
        </c:dLbls>
        <c:gapWidth val="150"/>
        <c:axId val="424578752"/>
        <c:axId val="424578360"/>
      </c:barChart>
      <c:lineChart>
        <c:grouping val="standard"/>
        <c:varyColors val="0"/>
        <c:ser>
          <c:idx val="0"/>
          <c:order val="2"/>
          <c:tx>
            <c:strRef>
              <c:f>'MC 1'!$M$22</c:f>
              <c:strCache>
                <c:ptCount val="1"/>
                <c:pt idx="0">
                  <c:v>Resultado</c:v>
                </c:pt>
              </c:strCache>
            </c:strRef>
          </c:tx>
          <c:spPr>
            <a:ln w="41275">
              <a:solidFill>
                <a:srgbClr val="7030A0"/>
              </a:solidFill>
            </a:ln>
          </c:spPr>
          <c:marker>
            <c:symbol val="diamond"/>
            <c:size val="5"/>
            <c:spPr>
              <a:solidFill>
                <a:srgbClr val="7030A0"/>
              </a:solidFill>
              <a:ln>
                <a:solidFill>
                  <a:srgbClr val="7030A0"/>
                </a:solidFill>
              </a:ln>
            </c:spPr>
          </c:marker>
          <c:cat>
            <c:strRef>
              <c:f>'MC 1'!$A$23:$A$26</c:f>
              <c:strCache>
                <c:ptCount val="4"/>
                <c:pt idx="0">
                  <c:v>Ene - Mar 2017</c:v>
                </c:pt>
                <c:pt idx="1">
                  <c:v>Abr - Jun 2017</c:v>
                </c:pt>
                <c:pt idx="2">
                  <c:v>Jul - Ago 2017</c:v>
                </c:pt>
                <c:pt idx="3">
                  <c:v>Sep - Dic 2017</c:v>
                </c:pt>
              </c:strCache>
            </c:strRef>
          </c:cat>
          <c:val>
            <c:numRef>
              <c:f>'MC 1'!$M$23:$M$26</c:f>
              <c:numCache>
                <c:formatCode>0%</c:formatCode>
                <c:ptCount val="4"/>
                <c:pt idx="0" formatCode="0.0%">
                  <c:v>0.25</c:v>
                </c:pt>
              </c:numCache>
            </c:numRef>
          </c:val>
          <c:smooth val="0"/>
        </c:ser>
        <c:ser>
          <c:idx val="1"/>
          <c:order val="3"/>
          <c:tx>
            <c:strRef>
              <c:f>'MC 1'!$Q$22</c:f>
              <c:strCache>
                <c:ptCount val="1"/>
                <c:pt idx="0">
                  <c:v>Meta</c:v>
                </c:pt>
              </c:strCache>
            </c:strRef>
          </c:tx>
          <c:spPr>
            <a:ln w="31750">
              <a:solidFill>
                <a:srgbClr val="00B050"/>
              </a:solidFill>
            </a:ln>
          </c:spPr>
          <c:marker>
            <c:symbol val="none"/>
          </c:marker>
          <c:cat>
            <c:strRef>
              <c:f>'MC 1'!$A$23:$A$26</c:f>
              <c:strCache>
                <c:ptCount val="4"/>
                <c:pt idx="0">
                  <c:v>Ene - Mar 2017</c:v>
                </c:pt>
                <c:pt idx="1">
                  <c:v>Abr - Jun 2017</c:v>
                </c:pt>
                <c:pt idx="2">
                  <c:v>Jul - Ago 2017</c:v>
                </c:pt>
                <c:pt idx="3">
                  <c:v>Sep - Dic 2017</c:v>
                </c:pt>
              </c:strCache>
            </c:strRef>
          </c:cat>
          <c:val>
            <c:numRef>
              <c:f>'MC 1'!$Q$23:$Q$26</c:f>
              <c:numCache>
                <c:formatCode>0%</c:formatCode>
                <c:ptCount val="4"/>
                <c:pt idx="0">
                  <c:v>0.25</c:v>
                </c:pt>
                <c:pt idx="1">
                  <c:v>0.5</c:v>
                </c:pt>
                <c:pt idx="2">
                  <c:v>0.75</c:v>
                </c:pt>
                <c:pt idx="3">
                  <c:v>0.9</c:v>
                </c:pt>
              </c:numCache>
            </c:numRef>
          </c:val>
          <c:smooth val="0"/>
        </c:ser>
        <c:dLbls>
          <c:showLegendKey val="0"/>
          <c:showVal val="0"/>
          <c:showCatName val="0"/>
          <c:showSerName val="0"/>
          <c:showPercent val="0"/>
          <c:showBubbleSize val="0"/>
        </c:dLbls>
        <c:marker val="1"/>
        <c:smooth val="0"/>
        <c:axId val="412712024"/>
        <c:axId val="424577968"/>
      </c:lineChart>
      <c:catAx>
        <c:axId val="412712024"/>
        <c:scaling>
          <c:orientation val="minMax"/>
        </c:scaling>
        <c:delete val="0"/>
        <c:axPos val="b"/>
        <c:numFmt formatCode="General" sourceLinked="1"/>
        <c:majorTickMark val="none"/>
        <c:minorTickMark val="none"/>
        <c:tickLblPos val="nextTo"/>
        <c:txPr>
          <a:bodyPr rot="0" vert="horz"/>
          <a:lstStyle/>
          <a:p>
            <a:pPr>
              <a:defRPr/>
            </a:pPr>
            <a:endParaRPr lang="es-CO"/>
          </a:p>
        </c:txPr>
        <c:crossAx val="424577968"/>
        <c:crosses val="autoZero"/>
        <c:auto val="1"/>
        <c:lblAlgn val="ctr"/>
        <c:lblOffset val="100"/>
        <c:noMultiLvlLbl val="1"/>
      </c:catAx>
      <c:valAx>
        <c:axId val="424577968"/>
        <c:scaling>
          <c:orientation val="minMax"/>
        </c:scaling>
        <c:delete val="0"/>
        <c:axPos val="l"/>
        <c:title>
          <c:tx>
            <c:rich>
              <a:bodyPr/>
              <a:lstStyle/>
              <a:p>
                <a:pPr>
                  <a:defRPr/>
                </a:pPr>
                <a:r>
                  <a:rPr lang="es-ES"/>
                  <a:t>Porcentaje  </a:t>
                </a:r>
              </a:p>
            </c:rich>
          </c:tx>
          <c:layout>
            <c:manualLayout>
              <c:xMode val="edge"/>
              <c:yMode val="edge"/>
              <c:x val="4.3010752688172046E-2"/>
              <c:y val="0.23074418727962079"/>
            </c:manualLayout>
          </c:layout>
          <c:overlay val="0"/>
        </c:title>
        <c:numFmt formatCode="0%" sourceLinked="0"/>
        <c:majorTickMark val="none"/>
        <c:minorTickMark val="none"/>
        <c:tickLblPos val="nextTo"/>
        <c:txPr>
          <a:bodyPr rot="0" vert="horz"/>
          <a:lstStyle/>
          <a:p>
            <a:pPr>
              <a:defRPr sz="800"/>
            </a:pPr>
            <a:endParaRPr lang="es-CO"/>
          </a:p>
        </c:txPr>
        <c:crossAx val="412712024"/>
        <c:crosses val="autoZero"/>
        <c:crossBetween val="between"/>
        <c:majorUnit val="0.2"/>
        <c:minorUnit val="2.0000000000000011E-2"/>
      </c:valAx>
      <c:valAx>
        <c:axId val="424578360"/>
        <c:scaling>
          <c:orientation val="minMax"/>
          <c:max val="45"/>
          <c:min val="0"/>
        </c:scaling>
        <c:delete val="0"/>
        <c:axPos val="r"/>
        <c:numFmt formatCode="General" sourceLinked="1"/>
        <c:majorTickMark val="out"/>
        <c:minorTickMark val="none"/>
        <c:tickLblPos val="nextTo"/>
        <c:crossAx val="424578752"/>
        <c:crosses val="max"/>
        <c:crossBetween val="between"/>
        <c:majorUnit val="10"/>
      </c:valAx>
      <c:catAx>
        <c:axId val="424578752"/>
        <c:scaling>
          <c:orientation val="minMax"/>
        </c:scaling>
        <c:delete val="1"/>
        <c:axPos val="b"/>
        <c:numFmt formatCode="General" sourceLinked="1"/>
        <c:majorTickMark val="out"/>
        <c:minorTickMark val="none"/>
        <c:tickLblPos val="none"/>
        <c:crossAx val="424578360"/>
        <c:crosses val="autoZero"/>
        <c:auto val="1"/>
        <c:lblAlgn val="ctr"/>
        <c:lblOffset val="100"/>
        <c:noMultiLvlLbl val="0"/>
      </c:catAx>
      <c:dTable>
        <c:showHorzBorder val="1"/>
        <c:showVertBorder val="1"/>
        <c:showOutline val="1"/>
        <c:showKeys val="1"/>
        <c:txPr>
          <a:bodyPr/>
          <a:lstStyle/>
          <a:p>
            <a:pPr rtl="0">
              <a:defRPr sz="800"/>
            </a:pPr>
            <a:endParaRPr lang="es-CO"/>
          </a:p>
        </c:txPr>
      </c:dTable>
      <c:spPr>
        <a:solidFill>
          <a:schemeClr val="bg1"/>
        </a:solidFill>
      </c:spPr>
    </c:plotArea>
    <c:plotVisOnly val="1"/>
    <c:dispBlanksAs val="gap"/>
    <c:showDLblsOverMax val="0"/>
  </c:chart>
  <c:spPr>
    <a:solidFill>
      <a:srgbClr val="0070C0"/>
    </a:solidFill>
  </c:spPr>
  <c:txPr>
    <a:bodyPr/>
    <a:lstStyle/>
    <a:p>
      <a:pPr>
        <a:defRPr sz="700"/>
      </a:pPr>
      <a:endParaRPr lang="es-CO"/>
    </a:p>
  </c:txPr>
  <c:printSettings>
    <c:headerFooter/>
    <c:pageMargins b="0.75000000000001188" l="0.70000000000000062" r="0.70000000000000062" t="0.75000000000001188"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s-CO" sz="1100"/>
              <a:t>Cumplimento de metas de los indicadores de gestión. </a:t>
            </a:r>
          </a:p>
        </c:rich>
      </c:tx>
      <c:layout>
        <c:manualLayout>
          <c:xMode val="edge"/>
          <c:yMode val="edge"/>
          <c:x val="0.13394571193118571"/>
          <c:y val="3.1484863605847201E-2"/>
        </c:manualLayout>
      </c:layout>
      <c:overlay val="0"/>
      <c:spPr>
        <a:noFill/>
        <a:ln w="25400">
          <a:noFill/>
        </a:ln>
      </c:spPr>
    </c:title>
    <c:autoTitleDeleted val="0"/>
    <c:plotArea>
      <c:layout/>
      <c:barChart>
        <c:barDir val="col"/>
        <c:grouping val="clustered"/>
        <c:varyColors val="0"/>
        <c:ser>
          <c:idx val="0"/>
          <c:order val="0"/>
          <c:tx>
            <c:v>RESULTADO</c:v>
          </c:tx>
          <c:spPr>
            <a:solidFill>
              <a:srgbClr val="0070C0"/>
            </a:solidFill>
          </c:spPr>
          <c:invertIfNegative val="0"/>
          <c:cat>
            <c:strRef>
              <c:f>'MC 1'!$A$23:$D$26</c:f>
              <c:strCache>
                <c:ptCount val="4"/>
                <c:pt idx="0">
                  <c:v>Ene - Mar 2017</c:v>
                </c:pt>
                <c:pt idx="1">
                  <c:v>Abr - Jun 2017</c:v>
                </c:pt>
                <c:pt idx="2">
                  <c:v>Jul - Ago 2017</c:v>
                </c:pt>
                <c:pt idx="3">
                  <c:v>Sep - Dic 2017</c:v>
                </c:pt>
              </c:strCache>
            </c:strRef>
          </c:cat>
          <c:val>
            <c:numRef>
              <c:f>'MC 1'!$M$23:$M$30</c:f>
              <c:numCache>
                <c:formatCode>0%</c:formatCode>
                <c:ptCount val="4"/>
                <c:pt idx="0" formatCode="0.0%">
                  <c:v>0.25</c:v>
                </c:pt>
              </c:numCache>
            </c:numRef>
          </c:val>
        </c:ser>
        <c:ser>
          <c:idx val="1"/>
          <c:order val="1"/>
          <c:tx>
            <c:v>META</c:v>
          </c:tx>
          <c:spPr>
            <a:ln>
              <a:solidFill>
                <a:srgbClr val="FF0000"/>
              </a:solidFill>
            </a:ln>
          </c:spPr>
          <c:invertIfNegative val="0"/>
          <c:cat>
            <c:strRef>
              <c:f>'MC 1'!$A$23:$D$26</c:f>
              <c:strCache>
                <c:ptCount val="4"/>
                <c:pt idx="0">
                  <c:v>Ene - Mar 2017</c:v>
                </c:pt>
                <c:pt idx="1">
                  <c:v>Abr - Jun 2017</c:v>
                </c:pt>
                <c:pt idx="2">
                  <c:v>Jul - Ago 2017</c:v>
                </c:pt>
                <c:pt idx="3">
                  <c:v>Sep - Dic 2017</c:v>
                </c:pt>
              </c:strCache>
            </c:strRef>
          </c:cat>
          <c:val>
            <c:numRef>
              <c:f>'MC 1'!$Q$23:$Q$30</c:f>
              <c:numCache>
                <c:formatCode>0%</c:formatCode>
                <c:ptCount val="4"/>
                <c:pt idx="0">
                  <c:v>0.25</c:v>
                </c:pt>
                <c:pt idx="1">
                  <c:v>0.5</c:v>
                </c:pt>
                <c:pt idx="2">
                  <c:v>0.75</c:v>
                </c:pt>
                <c:pt idx="3">
                  <c:v>0.9</c:v>
                </c:pt>
              </c:numCache>
            </c:numRef>
          </c:val>
        </c:ser>
        <c:dLbls>
          <c:showLegendKey val="0"/>
          <c:showVal val="0"/>
          <c:showCatName val="0"/>
          <c:showSerName val="0"/>
          <c:showPercent val="0"/>
          <c:showBubbleSize val="0"/>
        </c:dLbls>
        <c:gapWidth val="150"/>
        <c:axId val="527696008"/>
        <c:axId val="527696400"/>
        <c:extLst>
          <c:ext xmlns:c15="http://schemas.microsoft.com/office/drawing/2012/chart" uri="{02D57815-91ED-43cb-92C2-25804820EDAC}">
            <c15:filteredBarSeries>
              <c15:ser>
                <c:idx val="4"/>
                <c:order val="2"/>
                <c:tx>
                  <c:v>RESULTADO</c:v>
                </c:tx>
                <c:invertIfNegative val="0"/>
                <c:cat>
                  <c:multiLvlStrRef>
                    <c:extLst>
                      <c:ext uri="{02D57815-91ED-43cb-92C2-25804820EDAC}">
                        <c15:formulaRef>
                          <c15:sqref>[4]TIC4!$A$23:$D$25</c15:sqref>
                        </c15:formulaRef>
                      </c:ext>
                    </c:extLst>
                    <c:multiLvlStrCache>
                      <c:ptCount val="3"/>
                      <c:lvl/>
                      <c:lvl/>
                      <c:lvl/>
                      <c:lvl>
                        <c:pt idx="0">
                          <c:v>Abr - Jun 2017</c:v>
                        </c:pt>
                        <c:pt idx="1">
                          <c:v>Jul - Sep 2017</c:v>
                        </c:pt>
                        <c:pt idx="2">
                          <c:v>Oct - Dic 2017</c:v>
                        </c:pt>
                      </c:lvl>
                    </c:multiLvlStrCache>
                  </c:multiLvlStrRef>
                </c:cat>
                <c:val>
                  <c:numRef>
                    <c:extLst>
                      <c:ext uri="{02D57815-91ED-43cb-92C2-25804820EDAC}">
                        <c15:formulaRef>
                          <c15:sqref>[4]TIC4!$M$23:$M$29</c15:sqref>
                        </c15:formulaRef>
                      </c:ext>
                    </c:extLst>
                    <c:numCache>
                      <c:formatCode>General</c:formatCode>
                      <c:ptCount val="7"/>
                      <c:pt idx="0">
                        <c:v>0</c:v>
                      </c:pt>
                      <c:pt idx="1">
                        <c:v>0</c:v>
                      </c:pt>
                      <c:pt idx="2">
                        <c:v>0</c:v>
                      </c:pt>
                      <c:pt idx="3">
                        <c:v>0</c:v>
                      </c:pt>
                      <c:pt idx="4">
                        <c:v>0</c:v>
                      </c:pt>
                      <c:pt idx="5">
                        <c:v>0</c:v>
                      </c:pt>
                      <c:pt idx="6">
                        <c:v>0</c:v>
                      </c:pt>
                    </c:numCache>
                  </c:numRef>
                </c:val>
                <c:extLst/>
              </c15:ser>
            </c15:filteredBarSeries>
            <c15:filteredBarSeries>
              <c15:ser>
                <c:idx val="3"/>
                <c:order val="3"/>
                <c:tx>
                  <c:v>META</c:v>
                </c:tx>
                <c:invertIfNegative val="0"/>
                <c:cat>
                  <c:multiLvlStrRef>
                    <c:extLst xmlns:c15="http://schemas.microsoft.com/office/drawing/2012/chart">
                      <c:ext xmlns:c15="http://schemas.microsoft.com/office/drawing/2012/chart" uri="{02D57815-91ED-43cb-92C2-25804820EDAC}">
                        <c15:formulaRef>
                          <c15:sqref>[4]TIC4!$A$23:$D$25</c15:sqref>
                        </c15:formulaRef>
                      </c:ext>
                    </c:extLst>
                    <c:multiLvlStrCache>
                      <c:ptCount val="3"/>
                      <c:lvl/>
                      <c:lvl/>
                      <c:lvl/>
                      <c:lvl>
                        <c:pt idx="0">
                          <c:v>Abr - Jun 2017</c:v>
                        </c:pt>
                        <c:pt idx="1">
                          <c:v>Jul - Sep 2017</c:v>
                        </c:pt>
                        <c:pt idx="2">
                          <c:v>Oct - Dic 2017</c:v>
                        </c:pt>
                      </c:lvl>
                    </c:multiLvlStrCache>
                  </c:multiLvlStrRef>
                </c:cat>
                <c:val>
                  <c:numRef>
                    <c:extLst xmlns:c15="http://schemas.microsoft.com/office/drawing/2012/chart">
                      <c:ext xmlns:c15="http://schemas.microsoft.com/office/drawing/2012/chart" uri="{02D57815-91ED-43cb-92C2-25804820EDAC}">
                        <c15:formulaRef>
                          <c15:sqref>[4]TIC4!$Q$23:$Q$29</c15:sqref>
                        </c15:formulaRef>
                      </c:ext>
                    </c:extLst>
                    <c:numCache>
                      <c:formatCode>General</c:formatCode>
                      <c:ptCount val="7"/>
                      <c:pt idx="0">
                        <c:v>0.9</c:v>
                      </c:pt>
                      <c:pt idx="1">
                        <c:v>0.9</c:v>
                      </c:pt>
                      <c:pt idx="2">
                        <c:v>0.9</c:v>
                      </c:pt>
                      <c:pt idx="3">
                        <c:v>1</c:v>
                      </c:pt>
                      <c:pt idx="4">
                        <c:v>1</c:v>
                      </c:pt>
                      <c:pt idx="5">
                        <c:v>1</c:v>
                      </c:pt>
                      <c:pt idx="6">
                        <c:v>1</c:v>
                      </c:pt>
                    </c:numCache>
                  </c:numRef>
                </c:val>
                <c:extLst xmlns:c15="http://schemas.microsoft.com/office/drawing/2012/chart"/>
              </c15:ser>
            </c15:filteredBarSeries>
          </c:ext>
        </c:extLst>
      </c:barChart>
      <c:catAx>
        <c:axId val="52769600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O"/>
          </a:p>
        </c:txPr>
        <c:crossAx val="527696400"/>
        <c:crosses val="autoZero"/>
        <c:auto val="1"/>
        <c:lblAlgn val="ctr"/>
        <c:lblOffset val="100"/>
        <c:noMultiLvlLbl val="1"/>
      </c:catAx>
      <c:valAx>
        <c:axId val="527696400"/>
        <c:scaling>
          <c:orientation val="minMax"/>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527696008"/>
        <c:crosses val="autoZero"/>
        <c:crossBetween val="between"/>
      </c:valAx>
    </c:plotArea>
    <c:legend>
      <c:legendPos val="r"/>
      <c:layout>
        <c:manualLayout>
          <c:xMode val="edge"/>
          <c:yMode val="edge"/>
          <c:x val="0.83697813121272369"/>
          <c:y val="0.47717903683092244"/>
          <c:w val="0.14512922465208739"/>
          <c:h val="0.18672218604253474"/>
        </c:manualLayout>
      </c:layout>
      <c:overlay val="0"/>
      <c:txPr>
        <a:bodyPr/>
        <a:lstStyle/>
        <a:p>
          <a:pPr>
            <a:defRPr sz="845" b="0" i="0" u="none" strike="noStrike" baseline="0">
              <a:solidFill>
                <a:srgbClr val="000000"/>
              </a:solidFill>
              <a:latin typeface="Calibri"/>
              <a:ea typeface="Calibri"/>
              <a:cs typeface="Calibri"/>
            </a:defRPr>
          </a:pPr>
          <a:endParaRPr lang="es-CO"/>
        </a:p>
      </c:txPr>
    </c:legend>
    <c:plotVisOnly val="1"/>
    <c:dispBlanksAs val="gap"/>
    <c:showDLblsOverMax val="0"/>
  </c:chart>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12700" cap="flat" cmpd="sng" algn="ctr">
      <a:solidFill>
        <a:schemeClr val="accent1">
          <a:shade val="95000"/>
          <a:satMod val="105000"/>
        </a:schemeClr>
      </a:solidFill>
      <a:prstDash val="solid"/>
    </a:ln>
    <a:effectLst>
      <a:outerShdw blurRad="40000" dist="23000" dir="5400000" rotWithShape="0">
        <a:srgbClr val="000000">
          <a:alpha val="35000"/>
        </a:srgbClr>
      </a:outerShdw>
    </a:effectLst>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1144" l="0.70000000000000062" r="0.70000000000000062" t="0.75000000000001144"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43"/>
    </mc:Choice>
    <mc:Fallback>
      <c:style val="43"/>
    </mc:Fallback>
  </mc:AlternateContent>
  <c:chart>
    <c:title>
      <c:tx>
        <c:rich>
          <a:bodyPr/>
          <a:lstStyle/>
          <a:p>
            <a:pPr>
              <a:defRPr/>
            </a:pPr>
            <a:r>
              <a:rPr lang="es-CO"/>
              <a:t>Índice de oportunidad en la mejora continua </a:t>
            </a:r>
            <a:r>
              <a:rPr lang="es-CO" baseline="0"/>
              <a:t> I Trimestre 2017</a:t>
            </a:r>
            <a:endParaRPr lang="es-CO"/>
          </a:p>
        </c:rich>
      </c:tx>
      <c:overlay val="0"/>
    </c:title>
    <c:autoTitleDeleted val="0"/>
    <c:plotArea>
      <c:layout>
        <c:manualLayout>
          <c:layoutTarget val="inner"/>
          <c:xMode val="edge"/>
          <c:yMode val="edge"/>
          <c:x val="0.17222186944373888"/>
          <c:y val="0.1837037037037037"/>
          <c:w val="0.79820823808314401"/>
          <c:h val="0.369934515761288"/>
        </c:manualLayout>
      </c:layout>
      <c:barChart>
        <c:barDir val="col"/>
        <c:grouping val="clustered"/>
        <c:varyColors val="0"/>
        <c:ser>
          <c:idx val="4"/>
          <c:order val="0"/>
          <c:tx>
            <c:strRef>
              <c:f>'MC 3'!$E$22</c:f>
              <c:strCache>
                <c:ptCount val="1"/>
                <c:pt idx="0">
                  <c:v>Dato 1</c:v>
                </c:pt>
              </c:strCache>
            </c:strRef>
          </c:tx>
          <c:spPr>
            <a:solidFill>
              <a:srgbClr val="C00000"/>
            </a:solidFill>
            <a:scene3d>
              <a:camera prst="orthographicFront"/>
              <a:lightRig rig="threePt" dir="t">
                <a:rot lat="0" lon="0" rev="1200000"/>
              </a:lightRig>
            </a:scene3d>
            <a:sp3d/>
          </c:spPr>
          <c:invertIfNegative val="0"/>
          <c:cat>
            <c:strRef>
              <c:f>'MC 3'!$A$23:$A$26</c:f>
              <c:strCache>
                <c:ptCount val="4"/>
                <c:pt idx="0">
                  <c:v>Ene - Mar 2017</c:v>
                </c:pt>
                <c:pt idx="1">
                  <c:v>Abr - Jun 2017</c:v>
                </c:pt>
                <c:pt idx="2">
                  <c:v>Jul - Ago 2017</c:v>
                </c:pt>
                <c:pt idx="3">
                  <c:v>Sep - Dic 2017</c:v>
                </c:pt>
              </c:strCache>
            </c:strRef>
          </c:cat>
          <c:val>
            <c:numRef>
              <c:f>'MC 3'!$E$23:$E$26</c:f>
              <c:numCache>
                <c:formatCode>General</c:formatCode>
                <c:ptCount val="4"/>
                <c:pt idx="0">
                  <c:v>42</c:v>
                </c:pt>
              </c:numCache>
            </c:numRef>
          </c:val>
          <c:extLst/>
        </c:ser>
        <c:ser>
          <c:idx val="3"/>
          <c:order val="1"/>
          <c:tx>
            <c:strRef>
              <c:f>'MC 3'!$I$22</c:f>
              <c:strCache>
                <c:ptCount val="1"/>
                <c:pt idx="0">
                  <c:v>Dato 2</c:v>
                </c:pt>
              </c:strCache>
            </c:strRef>
          </c:tx>
          <c:spPr>
            <a:solidFill>
              <a:srgbClr val="0070C0"/>
            </a:solidFill>
            <a:effectLst/>
            <a:scene3d>
              <a:camera prst="orthographicFront"/>
              <a:lightRig rig="threePt" dir="t">
                <a:rot lat="0" lon="0" rev="1200000"/>
              </a:lightRig>
            </a:scene3d>
            <a:sp3d/>
          </c:spPr>
          <c:invertIfNegative val="0"/>
          <c:cat>
            <c:strRef>
              <c:f>'MC 3'!$A$23:$A$26</c:f>
              <c:strCache>
                <c:ptCount val="4"/>
                <c:pt idx="0">
                  <c:v>Ene - Mar 2017</c:v>
                </c:pt>
                <c:pt idx="1">
                  <c:v>Abr - Jun 2017</c:v>
                </c:pt>
                <c:pt idx="2">
                  <c:v>Jul - Ago 2017</c:v>
                </c:pt>
                <c:pt idx="3">
                  <c:v>Sep - Dic 2017</c:v>
                </c:pt>
              </c:strCache>
            </c:strRef>
          </c:cat>
          <c:val>
            <c:numRef>
              <c:f>'MC 3'!$I$23:$I$26</c:f>
              <c:numCache>
                <c:formatCode>General</c:formatCode>
                <c:ptCount val="4"/>
                <c:pt idx="0">
                  <c:v>50</c:v>
                </c:pt>
              </c:numCache>
            </c:numRef>
          </c:val>
          <c:extLst/>
        </c:ser>
        <c:dLbls>
          <c:showLegendKey val="0"/>
          <c:showVal val="0"/>
          <c:showCatName val="0"/>
          <c:showSerName val="0"/>
          <c:showPercent val="0"/>
          <c:showBubbleSize val="0"/>
        </c:dLbls>
        <c:gapWidth val="150"/>
        <c:axId val="426928112"/>
        <c:axId val="426927720"/>
      </c:barChart>
      <c:lineChart>
        <c:grouping val="standard"/>
        <c:varyColors val="0"/>
        <c:ser>
          <c:idx val="0"/>
          <c:order val="2"/>
          <c:tx>
            <c:strRef>
              <c:f>'MC 3'!$M$22</c:f>
              <c:strCache>
                <c:ptCount val="1"/>
                <c:pt idx="0">
                  <c:v>Resultado</c:v>
                </c:pt>
              </c:strCache>
            </c:strRef>
          </c:tx>
          <c:spPr>
            <a:ln w="41275">
              <a:solidFill>
                <a:srgbClr val="7030A0"/>
              </a:solidFill>
            </a:ln>
          </c:spPr>
          <c:marker>
            <c:symbol val="diamond"/>
            <c:size val="5"/>
            <c:spPr>
              <a:solidFill>
                <a:srgbClr val="7030A0"/>
              </a:solidFill>
              <a:ln>
                <a:solidFill>
                  <a:srgbClr val="7030A0"/>
                </a:solidFill>
              </a:ln>
            </c:spPr>
          </c:marker>
          <c:cat>
            <c:strRef>
              <c:f>'MC 3'!$A$23:$A$26</c:f>
              <c:strCache>
                <c:ptCount val="4"/>
                <c:pt idx="0">
                  <c:v>Ene - Mar 2017</c:v>
                </c:pt>
                <c:pt idx="1">
                  <c:v>Abr - Jun 2017</c:v>
                </c:pt>
                <c:pt idx="2">
                  <c:v>Jul - Ago 2017</c:v>
                </c:pt>
                <c:pt idx="3">
                  <c:v>Sep - Dic 2017</c:v>
                </c:pt>
              </c:strCache>
            </c:strRef>
          </c:cat>
          <c:val>
            <c:numRef>
              <c:f>'MC 3'!$M$23:$M$26</c:f>
              <c:numCache>
                <c:formatCode>0.00</c:formatCode>
                <c:ptCount val="4"/>
                <c:pt idx="0" formatCode="0.000">
                  <c:v>0.84</c:v>
                </c:pt>
              </c:numCache>
            </c:numRef>
          </c:val>
          <c:smooth val="0"/>
        </c:ser>
        <c:ser>
          <c:idx val="1"/>
          <c:order val="3"/>
          <c:tx>
            <c:strRef>
              <c:f>'MC 3'!$Q$22</c:f>
              <c:strCache>
                <c:ptCount val="1"/>
                <c:pt idx="0">
                  <c:v>Meta</c:v>
                </c:pt>
              </c:strCache>
            </c:strRef>
          </c:tx>
          <c:spPr>
            <a:ln w="31750">
              <a:solidFill>
                <a:srgbClr val="00B050"/>
              </a:solidFill>
            </a:ln>
          </c:spPr>
          <c:marker>
            <c:symbol val="none"/>
          </c:marker>
          <c:cat>
            <c:strRef>
              <c:f>'MC 3'!$A$23:$A$26</c:f>
              <c:strCache>
                <c:ptCount val="4"/>
                <c:pt idx="0">
                  <c:v>Ene - Mar 2017</c:v>
                </c:pt>
                <c:pt idx="1">
                  <c:v>Abr - Jun 2017</c:v>
                </c:pt>
                <c:pt idx="2">
                  <c:v>Jul - Ago 2017</c:v>
                </c:pt>
                <c:pt idx="3">
                  <c:v>Sep - Dic 2017</c:v>
                </c:pt>
              </c:strCache>
            </c:strRef>
          </c:cat>
          <c:val>
            <c:numRef>
              <c:f>'MC 3'!$Q$23:$Q$26</c:f>
              <c:numCache>
                <c:formatCode>0.00</c:formatCode>
                <c:ptCount val="4"/>
                <c:pt idx="0">
                  <c:v>0.2</c:v>
                </c:pt>
                <c:pt idx="1">
                  <c:v>0.2</c:v>
                </c:pt>
                <c:pt idx="2">
                  <c:v>0.2</c:v>
                </c:pt>
                <c:pt idx="3">
                  <c:v>0.2</c:v>
                </c:pt>
              </c:numCache>
            </c:numRef>
          </c:val>
          <c:smooth val="0"/>
        </c:ser>
        <c:dLbls>
          <c:showLegendKey val="0"/>
          <c:showVal val="0"/>
          <c:showCatName val="0"/>
          <c:showSerName val="0"/>
          <c:showPercent val="0"/>
          <c:showBubbleSize val="0"/>
        </c:dLbls>
        <c:marker val="1"/>
        <c:smooth val="0"/>
        <c:axId val="527697184"/>
        <c:axId val="527697576"/>
      </c:lineChart>
      <c:catAx>
        <c:axId val="527697184"/>
        <c:scaling>
          <c:orientation val="minMax"/>
        </c:scaling>
        <c:delete val="0"/>
        <c:axPos val="b"/>
        <c:numFmt formatCode="General" sourceLinked="1"/>
        <c:majorTickMark val="none"/>
        <c:minorTickMark val="none"/>
        <c:tickLblPos val="nextTo"/>
        <c:txPr>
          <a:bodyPr rot="0" vert="horz"/>
          <a:lstStyle/>
          <a:p>
            <a:pPr>
              <a:defRPr/>
            </a:pPr>
            <a:endParaRPr lang="es-CO"/>
          </a:p>
        </c:txPr>
        <c:crossAx val="527697576"/>
        <c:crosses val="autoZero"/>
        <c:auto val="1"/>
        <c:lblAlgn val="ctr"/>
        <c:lblOffset val="100"/>
        <c:noMultiLvlLbl val="1"/>
      </c:catAx>
      <c:valAx>
        <c:axId val="527697576"/>
        <c:scaling>
          <c:orientation val="minMax"/>
        </c:scaling>
        <c:delete val="0"/>
        <c:axPos val="l"/>
        <c:title>
          <c:tx>
            <c:rich>
              <a:bodyPr/>
              <a:lstStyle/>
              <a:p>
                <a:pPr>
                  <a:defRPr/>
                </a:pPr>
                <a:r>
                  <a:rPr lang="es-ES"/>
                  <a:t>Número </a:t>
                </a:r>
              </a:p>
            </c:rich>
          </c:tx>
          <c:layout>
            <c:manualLayout>
              <c:xMode val="edge"/>
              <c:yMode val="edge"/>
              <c:x val="4.3010752688172046E-2"/>
              <c:y val="0.23074418727962073"/>
            </c:manualLayout>
          </c:layout>
          <c:overlay val="0"/>
        </c:title>
        <c:numFmt formatCode="0.00" sourceLinked="0"/>
        <c:majorTickMark val="none"/>
        <c:minorTickMark val="none"/>
        <c:tickLblPos val="nextTo"/>
        <c:txPr>
          <a:bodyPr rot="0" vert="horz"/>
          <a:lstStyle/>
          <a:p>
            <a:pPr>
              <a:defRPr sz="800"/>
            </a:pPr>
            <a:endParaRPr lang="es-CO"/>
          </a:p>
        </c:txPr>
        <c:crossAx val="527697184"/>
        <c:crosses val="autoZero"/>
        <c:crossBetween val="between"/>
        <c:majorUnit val="0.2"/>
        <c:minorUnit val="2.0000000000000011E-2"/>
      </c:valAx>
      <c:valAx>
        <c:axId val="426927720"/>
        <c:scaling>
          <c:orientation val="minMax"/>
        </c:scaling>
        <c:delete val="0"/>
        <c:axPos val="r"/>
        <c:numFmt formatCode="General" sourceLinked="1"/>
        <c:majorTickMark val="out"/>
        <c:minorTickMark val="none"/>
        <c:tickLblPos val="nextTo"/>
        <c:crossAx val="426928112"/>
        <c:crosses val="max"/>
        <c:crossBetween val="between"/>
      </c:valAx>
      <c:catAx>
        <c:axId val="426928112"/>
        <c:scaling>
          <c:orientation val="minMax"/>
        </c:scaling>
        <c:delete val="1"/>
        <c:axPos val="b"/>
        <c:numFmt formatCode="General" sourceLinked="1"/>
        <c:majorTickMark val="out"/>
        <c:minorTickMark val="none"/>
        <c:tickLblPos val="none"/>
        <c:crossAx val="426927720"/>
        <c:crosses val="autoZero"/>
        <c:auto val="1"/>
        <c:lblAlgn val="ctr"/>
        <c:lblOffset val="100"/>
        <c:noMultiLvlLbl val="0"/>
      </c:catAx>
      <c:dTable>
        <c:showHorzBorder val="1"/>
        <c:showVertBorder val="1"/>
        <c:showOutline val="1"/>
        <c:showKeys val="1"/>
        <c:txPr>
          <a:bodyPr/>
          <a:lstStyle/>
          <a:p>
            <a:pPr rtl="0">
              <a:defRPr sz="800"/>
            </a:pPr>
            <a:endParaRPr lang="es-CO"/>
          </a:p>
        </c:txPr>
      </c:dTable>
      <c:spPr>
        <a:solidFill>
          <a:schemeClr val="bg1"/>
        </a:solidFill>
      </c:spPr>
    </c:plotArea>
    <c:plotVisOnly val="1"/>
    <c:dispBlanksAs val="gap"/>
    <c:showDLblsOverMax val="0"/>
  </c:chart>
  <c:spPr>
    <a:solidFill>
      <a:srgbClr val="0070C0"/>
    </a:solidFill>
  </c:spPr>
  <c:txPr>
    <a:bodyPr/>
    <a:lstStyle/>
    <a:p>
      <a:pPr>
        <a:defRPr sz="700"/>
      </a:pPr>
      <a:endParaRPr lang="es-CO"/>
    </a:p>
  </c:txPr>
  <c:printSettings>
    <c:headerFooter/>
    <c:pageMargins b="0.75000000000001166" l="0.70000000000000062" r="0.70000000000000062" t="0.75000000000001166"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ES" sz="1200"/>
              <a:t>cumplimiento</a:t>
            </a:r>
            <a:r>
              <a:rPr lang="es-ES" sz="1200" baseline="0"/>
              <a:t> de las oportunidades de mejora por proceso y dependencia  </a:t>
            </a:r>
          </a:p>
          <a:p>
            <a:pPr>
              <a:defRPr sz="1200"/>
            </a:pPr>
            <a:r>
              <a:rPr lang="es-ES" sz="1200" baseline="0"/>
              <a:t>I Trimestre 2017 </a:t>
            </a:r>
            <a:endParaRPr lang="es-ES" sz="1200"/>
          </a:p>
        </c:rich>
      </c:tx>
      <c:overlay val="0"/>
    </c:title>
    <c:autoTitleDeleted val="0"/>
    <c:plotArea>
      <c:layout/>
      <c:barChart>
        <c:barDir val="col"/>
        <c:grouping val="clustered"/>
        <c:varyColors val="0"/>
        <c:ser>
          <c:idx val="0"/>
          <c:order val="0"/>
          <c:tx>
            <c:strRef>
              <c:f>'MC 3'!$AY$41</c:f>
              <c:strCache>
                <c:ptCount val="1"/>
                <c:pt idx="0">
                  <c:v>Programadas</c:v>
                </c:pt>
              </c:strCache>
            </c:strRef>
          </c:tx>
          <c:invertIfNegative val="0"/>
          <c:cat>
            <c:strRef>
              <c:f>'MC 3'!$AR$42:$AR$55</c:f>
              <c:strCache>
                <c:ptCount val="14"/>
                <c:pt idx="0">
                  <c:v>Dirección Territorial</c:v>
                </c:pt>
                <c:pt idx="1">
                  <c:v>Prestación de los servicios sociales</c:v>
                </c:pt>
                <c:pt idx="2">
                  <c:v>Subdirección de Plantas Físicas</c:v>
                </c:pt>
                <c:pt idx="3">
                  <c:v>Gestión de talento humano</c:v>
                </c:pt>
                <c:pt idx="4">
                  <c:v>Mejora continua</c:v>
                </c:pt>
                <c:pt idx="5">
                  <c:v>Direccionamiento servicios sociales</c:v>
                </c:pt>
                <c:pt idx="6">
                  <c:v>Adquisiciones</c:v>
                </c:pt>
                <c:pt idx="7">
                  <c:v>Subdirección de Contratación</c:v>
                </c:pt>
                <c:pt idx="8">
                  <c:v>Subsecretaria</c:v>
                </c:pt>
                <c:pt idx="9">
                  <c:v>Direccionamiento politico</c:v>
                </c:pt>
                <c:pt idx="10">
                  <c:v>Gestión de bienes y servicios</c:v>
                </c:pt>
                <c:pt idx="11">
                  <c:v>Proy.496  una vejez digna </c:v>
                </c:pt>
                <c:pt idx="12">
                  <c:v>Subdirección Administrativa y Financiera</c:v>
                </c:pt>
                <c:pt idx="13">
                  <c:v>Subdirección para la Familia</c:v>
                </c:pt>
              </c:strCache>
            </c:strRef>
          </c:cat>
          <c:val>
            <c:numRef>
              <c:f>'MC 3'!$AY$42:$AY$55</c:f>
              <c:numCache>
                <c:formatCode>General</c:formatCode>
                <c:ptCount val="14"/>
                <c:pt idx="0">
                  <c:v>7</c:v>
                </c:pt>
                <c:pt idx="1">
                  <c:v>5</c:v>
                </c:pt>
                <c:pt idx="2">
                  <c:v>4</c:v>
                </c:pt>
                <c:pt idx="3">
                  <c:v>11</c:v>
                </c:pt>
                <c:pt idx="4">
                  <c:v>3</c:v>
                </c:pt>
                <c:pt idx="5">
                  <c:v>1</c:v>
                </c:pt>
                <c:pt idx="6">
                  <c:v>2</c:v>
                </c:pt>
                <c:pt idx="7">
                  <c:v>4</c:v>
                </c:pt>
                <c:pt idx="8">
                  <c:v>1</c:v>
                </c:pt>
                <c:pt idx="9">
                  <c:v>1</c:v>
                </c:pt>
                <c:pt idx="10">
                  <c:v>7</c:v>
                </c:pt>
                <c:pt idx="11">
                  <c:v>2</c:v>
                </c:pt>
                <c:pt idx="12">
                  <c:v>1</c:v>
                </c:pt>
                <c:pt idx="13">
                  <c:v>1</c:v>
                </c:pt>
              </c:numCache>
            </c:numRef>
          </c:val>
        </c:ser>
        <c:ser>
          <c:idx val="1"/>
          <c:order val="1"/>
          <c:tx>
            <c:strRef>
              <c:f>'MC 3'!$AZ$41</c:f>
              <c:strCache>
                <c:ptCount val="1"/>
                <c:pt idx="0">
                  <c:v>Ejectutadas</c:v>
                </c:pt>
              </c:strCache>
            </c:strRef>
          </c:tx>
          <c:invertIfNegative val="0"/>
          <c:cat>
            <c:strRef>
              <c:f>'MC 3'!$AR$42:$AR$55</c:f>
              <c:strCache>
                <c:ptCount val="14"/>
                <c:pt idx="0">
                  <c:v>Dirección Territorial</c:v>
                </c:pt>
                <c:pt idx="1">
                  <c:v>Prestación de los servicios sociales</c:v>
                </c:pt>
                <c:pt idx="2">
                  <c:v>Subdirección de Plantas Físicas</c:v>
                </c:pt>
                <c:pt idx="3">
                  <c:v>Gestión de talento humano</c:v>
                </c:pt>
                <c:pt idx="4">
                  <c:v>Mejora continua</c:v>
                </c:pt>
                <c:pt idx="5">
                  <c:v>Direccionamiento servicios sociales</c:v>
                </c:pt>
                <c:pt idx="6">
                  <c:v>Adquisiciones</c:v>
                </c:pt>
                <c:pt idx="7">
                  <c:v>Subdirección de Contratación</c:v>
                </c:pt>
                <c:pt idx="8">
                  <c:v>Subsecretaria</c:v>
                </c:pt>
                <c:pt idx="9">
                  <c:v>Direccionamiento politico</c:v>
                </c:pt>
                <c:pt idx="10">
                  <c:v>Gestión de bienes y servicios</c:v>
                </c:pt>
                <c:pt idx="11">
                  <c:v>Proy.496  una vejez digna </c:v>
                </c:pt>
                <c:pt idx="12">
                  <c:v>Subdirección Administrativa y Financiera</c:v>
                </c:pt>
                <c:pt idx="13">
                  <c:v>Subdirección para la Familia</c:v>
                </c:pt>
              </c:strCache>
            </c:strRef>
          </c:cat>
          <c:val>
            <c:numRef>
              <c:f>'MC 3'!$AZ$42:$AZ$55</c:f>
              <c:numCache>
                <c:formatCode>General</c:formatCode>
                <c:ptCount val="14"/>
                <c:pt idx="0">
                  <c:v>3</c:v>
                </c:pt>
                <c:pt idx="1">
                  <c:v>3</c:v>
                </c:pt>
                <c:pt idx="2">
                  <c:v>0</c:v>
                </c:pt>
                <c:pt idx="3">
                  <c:v>1</c:v>
                </c:pt>
                <c:pt idx="4">
                  <c:v>0</c:v>
                </c:pt>
                <c:pt idx="5">
                  <c:v>0</c:v>
                </c:pt>
                <c:pt idx="6">
                  <c:v>0</c:v>
                </c:pt>
                <c:pt idx="7">
                  <c:v>0</c:v>
                </c:pt>
                <c:pt idx="8">
                  <c:v>0</c:v>
                </c:pt>
                <c:pt idx="9">
                  <c:v>0</c:v>
                </c:pt>
                <c:pt idx="10">
                  <c:v>0</c:v>
                </c:pt>
                <c:pt idx="11">
                  <c:v>0</c:v>
                </c:pt>
                <c:pt idx="12">
                  <c:v>1</c:v>
                </c:pt>
                <c:pt idx="13">
                  <c:v>0</c:v>
                </c:pt>
              </c:numCache>
            </c:numRef>
          </c:val>
        </c:ser>
        <c:dLbls>
          <c:showLegendKey val="0"/>
          <c:showVal val="0"/>
          <c:showCatName val="0"/>
          <c:showSerName val="0"/>
          <c:showPercent val="0"/>
          <c:showBubbleSize val="0"/>
        </c:dLbls>
        <c:gapWidth val="150"/>
        <c:axId val="423668528"/>
        <c:axId val="423668136"/>
      </c:barChart>
      <c:lineChart>
        <c:grouping val="standard"/>
        <c:varyColors val="0"/>
        <c:ser>
          <c:idx val="2"/>
          <c:order val="2"/>
          <c:tx>
            <c:strRef>
              <c:f>'MC 3'!$BA$41</c:f>
              <c:strCache>
                <c:ptCount val="1"/>
                <c:pt idx="0">
                  <c:v>% cumplimiento</c:v>
                </c:pt>
              </c:strCache>
            </c:strRef>
          </c:tx>
          <c:cat>
            <c:strRef>
              <c:f>'MC 3'!$AR$42:$AR$55</c:f>
              <c:strCache>
                <c:ptCount val="14"/>
                <c:pt idx="0">
                  <c:v>Dirección Territorial</c:v>
                </c:pt>
                <c:pt idx="1">
                  <c:v>Prestación de los servicios sociales</c:v>
                </c:pt>
                <c:pt idx="2">
                  <c:v>Subdirección de Plantas Físicas</c:v>
                </c:pt>
                <c:pt idx="3">
                  <c:v>Gestión de talento humano</c:v>
                </c:pt>
                <c:pt idx="4">
                  <c:v>Mejora continua</c:v>
                </c:pt>
                <c:pt idx="5">
                  <c:v>Direccionamiento servicios sociales</c:v>
                </c:pt>
                <c:pt idx="6">
                  <c:v>Adquisiciones</c:v>
                </c:pt>
                <c:pt idx="7">
                  <c:v>Subdirección de Contratación</c:v>
                </c:pt>
                <c:pt idx="8">
                  <c:v>Subsecretaria</c:v>
                </c:pt>
                <c:pt idx="9">
                  <c:v>Direccionamiento politico</c:v>
                </c:pt>
                <c:pt idx="10">
                  <c:v>Gestión de bienes y servicios</c:v>
                </c:pt>
                <c:pt idx="11">
                  <c:v>Proy.496  una vejez digna </c:v>
                </c:pt>
                <c:pt idx="12">
                  <c:v>Subdirección Administrativa y Financiera</c:v>
                </c:pt>
                <c:pt idx="13">
                  <c:v>Subdirección para la Familia</c:v>
                </c:pt>
              </c:strCache>
            </c:strRef>
          </c:cat>
          <c:val>
            <c:numRef>
              <c:f>'MC 3'!$BA$42:$BA$55</c:f>
              <c:numCache>
                <c:formatCode>0%</c:formatCode>
                <c:ptCount val="14"/>
                <c:pt idx="0">
                  <c:v>0.42857142857142855</c:v>
                </c:pt>
                <c:pt idx="1">
                  <c:v>0.6</c:v>
                </c:pt>
                <c:pt idx="2">
                  <c:v>0</c:v>
                </c:pt>
                <c:pt idx="3">
                  <c:v>9.0909090909090912E-2</c:v>
                </c:pt>
                <c:pt idx="4">
                  <c:v>0</c:v>
                </c:pt>
                <c:pt idx="5">
                  <c:v>0</c:v>
                </c:pt>
                <c:pt idx="6">
                  <c:v>0</c:v>
                </c:pt>
                <c:pt idx="7">
                  <c:v>0</c:v>
                </c:pt>
                <c:pt idx="8">
                  <c:v>0</c:v>
                </c:pt>
                <c:pt idx="9">
                  <c:v>0</c:v>
                </c:pt>
                <c:pt idx="10">
                  <c:v>0</c:v>
                </c:pt>
                <c:pt idx="11">
                  <c:v>0</c:v>
                </c:pt>
                <c:pt idx="12">
                  <c:v>1</c:v>
                </c:pt>
                <c:pt idx="13">
                  <c:v>0</c:v>
                </c:pt>
              </c:numCache>
            </c:numRef>
          </c:val>
          <c:smooth val="0"/>
        </c:ser>
        <c:dLbls>
          <c:showLegendKey val="0"/>
          <c:showVal val="0"/>
          <c:showCatName val="0"/>
          <c:showSerName val="0"/>
          <c:showPercent val="0"/>
          <c:showBubbleSize val="0"/>
        </c:dLbls>
        <c:marker val="1"/>
        <c:smooth val="0"/>
        <c:axId val="426929288"/>
        <c:axId val="423667744"/>
      </c:lineChart>
      <c:catAx>
        <c:axId val="426929288"/>
        <c:scaling>
          <c:orientation val="minMax"/>
        </c:scaling>
        <c:delete val="0"/>
        <c:axPos val="b"/>
        <c:numFmt formatCode="General" sourceLinked="0"/>
        <c:majorTickMark val="none"/>
        <c:minorTickMark val="none"/>
        <c:tickLblPos val="nextTo"/>
        <c:crossAx val="423667744"/>
        <c:crosses val="autoZero"/>
        <c:auto val="1"/>
        <c:lblAlgn val="ctr"/>
        <c:lblOffset val="100"/>
        <c:noMultiLvlLbl val="0"/>
      </c:catAx>
      <c:valAx>
        <c:axId val="423667744"/>
        <c:scaling>
          <c:orientation val="minMax"/>
        </c:scaling>
        <c:delete val="0"/>
        <c:axPos val="l"/>
        <c:title>
          <c:tx>
            <c:rich>
              <a:bodyPr/>
              <a:lstStyle/>
              <a:p>
                <a:pPr>
                  <a:defRPr/>
                </a:pPr>
                <a:r>
                  <a:rPr lang="es-ES"/>
                  <a:t>Porcentaje </a:t>
                </a:r>
              </a:p>
            </c:rich>
          </c:tx>
          <c:overlay val="0"/>
        </c:title>
        <c:numFmt formatCode="0%" sourceLinked="0"/>
        <c:majorTickMark val="none"/>
        <c:minorTickMark val="none"/>
        <c:tickLblPos val="nextTo"/>
        <c:crossAx val="426929288"/>
        <c:crosses val="autoZero"/>
        <c:crossBetween val="between"/>
      </c:valAx>
      <c:valAx>
        <c:axId val="423668136"/>
        <c:scaling>
          <c:orientation val="minMax"/>
        </c:scaling>
        <c:delete val="0"/>
        <c:axPos val="r"/>
        <c:numFmt formatCode="General" sourceLinked="1"/>
        <c:majorTickMark val="out"/>
        <c:minorTickMark val="none"/>
        <c:tickLblPos val="nextTo"/>
        <c:crossAx val="423668528"/>
        <c:crosses val="max"/>
        <c:crossBetween val="between"/>
      </c:valAx>
      <c:catAx>
        <c:axId val="423668528"/>
        <c:scaling>
          <c:orientation val="minMax"/>
        </c:scaling>
        <c:delete val="1"/>
        <c:axPos val="b"/>
        <c:numFmt formatCode="General" sourceLinked="1"/>
        <c:majorTickMark val="out"/>
        <c:minorTickMark val="none"/>
        <c:tickLblPos val="none"/>
        <c:crossAx val="423668136"/>
        <c:crosses val="autoZero"/>
        <c:auto val="1"/>
        <c:lblAlgn val="ctr"/>
        <c:lblOffset val="100"/>
        <c:noMultiLvlLbl val="0"/>
      </c:catAx>
      <c:dTable>
        <c:showHorzBorder val="1"/>
        <c:showVertBorder val="1"/>
        <c:showOutline val="1"/>
        <c:showKeys val="1"/>
        <c:txPr>
          <a:bodyPr/>
          <a:lstStyle/>
          <a:p>
            <a:pPr rtl="0">
              <a:defRPr sz="800"/>
            </a:pPr>
            <a:endParaRPr lang="es-CO"/>
          </a:p>
        </c:txPr>
      </c:dTable>
    </c:plotArea>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43"/>
    </mc:Choice>
    <mc:Fallback>
      <c:style val="43"/>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800" b="1" i="0" u="none" strike="noStrike" kern="1200" baseline="0">
                <a:solidFill>
                  <a:sysClr val="window" lastClr="FFFFFF"/>
                </a:solidFill>
                <a:latin typeface="+mn-lt"/>
                <a:ea typeface="+mn-ea"/>
                <a:cs typeface="+mn-cs"/>
              </a:defRPr>
            </a:pPr>
            <a:r>
              <a:rPr lang="es-CO" sz="800" b="1" i="0" baseline="0"/>
              <a:t>Cumplimiento de los requisitos NTD-SIG 001:2011  </a:t>
            </a:r>
            <a:r>
              <a:rPr lang="es-CO" sz="800" baseline="0"/>
              <a:t>I Trimestre 2017</a:t>
            </a:r>
            <a:endParaRPr lang="es-CO" sz="800"/>
          </a:p>
        </c:rich>
      </c:tx>
      <c:layout/>
      <c:overlay val="0"/>
    </c:title>
    <c:autoTitleDeleted val="0"/>
    <c:plotArea>
      <c:layout>
        <c:manualLayout>
          <c:layoutTarget val="inner"/>
          <c:xMode val="edge"/>
          <c:yMode val="edge"/>
          <c:x val="0.17222186944373888"/>
          <c:y val="0.1837037037037037"/>
          <c:w val="0.79820823808314478"/>
          <c:h val="0.36993451576128833"/>
        </c:manualLayout>
      </c:layout>
      <c:barChart>
        <c:barDir val="col"/>
        <c:grouping val="clustered"/>
        <c:varyColors val="0"/>
        <c:ser>
          <c:idx val="0"/>
          <c:order val="0"/>
          <c:tx>
            <c:strRef>
              <c:f>'MC 4'!$E$22</c:f>
              <c:strCache>
                <c:ptCount val="1"/>
                <c:pt idx="0">
                  <c:v>Dato 1</c:v>
                </c:pt>
              </c:strCache>
            </c:strRef>
          </c:tx>
          <c:spPr>
            <a:solidFill>
              <a:srgbClr val="FF0000"/>
            </a:solidFill>
            <a:ln>
              <a:noFill/>
            </a:ln>
          </c:spPr>
          <c:invertIfNegative val="0"/>
          <c:cat>
            <c:strRef>
              <c:f>'MC 4'!$A$23:$A$26</c:f>
              <c:strCache>
                <c:ptCount val="4"/>
                <c:pt idx="0">
                  <c:v>Ene - Mar 17</c:v>
                </c:pt>
                <c:pt idx="1">
                  <c:v>Abr - Jun 17 </c:v>
                </c:pt>
                <c:pt idx="2">
                  <c:v>Jul - Sep 17</c:v>
                </c:pt>
                <c:pt idx="3">
                  <c:v>Oct  - Dic 17</c:v>
                </c:pt>
              </c:strCache>
            </c:strRef>
          </c:cat>
          <c:val>
            <c:numRef>
              <c:f>'MC 4'!$E$23:$E$26</c:f>
              <c:numCache>
                <c:formatCode>General</c:formatCode>
                <c:ptCount val="4"/>
                <c:pt idx="0">
                  <c:v>156</c:v>
                </c:pt>
              </c:numCache>
            </c:numRef>
          </c:val>
        </c:ser>
        <c:ser>
          <c:idx val="1"/>
          <c:order val="1"/>
          <c:tx>
            <c:strRef>
              <c:f>'MC 4'!$I$22</c:f>
              <c:strCache>
                <c:ptCount val="1"/>
                <c:pt idx="0">
                  <c:v>Dato 2</c:v>
                </c:pt>
              </c:strCache>
            </c:strRef>
          </c:tx>
          <c:spPr>
            <a:solidFill>
              <a:srgbClr val="0070C0"/>
            </a:solidFill>
            <a:ln>
              <a:noFill/>
            </a:ln>
            <a:effectLst/>
            <a:scene3d>
              <a:camera prst="orthographicFront"/>
              <a:lightRig rig="threePt" dir="t">
                <a:rot lat="0" lon="0" rev="1200000"/>
              </a:lightRig>
            </a:scene3d>
            <a:sp3d/>
          </c:spPr>
          <c:invertIfNegative val="0"/>
          <c:cat>
            <c:strRef>
              <c:f>'MC 4'!$A$23:$A$26</c:f>
              <c:strCache>
                <c:ptCount val="4"/>
                <c:pt idx="0">
                  <c:v>Ene - Mar 17</c:v>
                </c:pt>
                <c:pt idx="1">
                  <c:v>Abr - Jun 17 </c:v>
                </c:pt>
                <c:pt idx="2">
                  <c:v>Jul - Sep 17</c:v>
                </c:pt>
                <c:pt idx="3">
                  <c:v>Oct  - Dic 17</c:v>
                </c:pt>
              </c:strCache>
            </c:strRef>
          </c:cat>
          <c:val>
            <c:numRef>
              <c:f>'MC 4'!$I$23:$I$26</c:f>
              <c:numCache>
                <c:formatCode>General</c:formatCode>
                <c:ptCount val="4"/>
                <c:pt idx="0">
                  <c:v>208</c:v>
                </c:pt>
              </c:numCache>
            </c:numRef>
          </c:val>
        </c:ser>
        <c:dLbls>
          <c:showLegendKey val="0"/>
          <c:showVal val="0"/>
          <c:showCatName val="0"/>
          <c:showSerName val="0"/>
          <c:showPercent val="0"/>
          <c:showBubbleSize val="0"/>
        </c:dLbls>
        <c:gapWidth val="150"/>
        <c:axId val="522676480"/>
        <c:axId val="522676088"/>
      </c:barChart>
      <c:lineChart>
        <c:grouping val="standard"/>
        <c:varyColors val="0"/>
        <c:ser>
          <c:idx val="2"/>
          <c:order val="2"/>
          <c:tx>
            <c:strRef>
              <c:f>'MC 4'!$M$22</c:f>
              <c:strCache>
                <c:ptCount val="1"/>
                <c:pt idx="0">
                  <c:v>Resultado</c:v>
                </c:pt>
              </c:strCache>
            </c:strRef>
          </c:tx>
          <c:spPr>
            <a:ln w="28575">
              <a:solidFill>
                <a:srgbClr val="7030A0"/>
              </a:solidFill>
            </a:ln>
            <a:effectLst/>
          </c:spPr>
          <c:marker>
            <c:symbol val="triangle"/>
            <c:size val="3"/>
            <c:spPr>
              <a:solidFill>
                <a:srgbClr val="7030A0"/>
              </a:solidFill>
              <a:ln>
                <a:solidFill>
                  <a:srgbClr val="7030A0"/>
                </a:solidFill>
              </a:ln>
              <a:effectLst/>
            </c:spPr>
          </c:marker>
          <c:cat>
            <c:strRef>
              <c:f>'MC 4'!$A$23:$A$26</c:f>
              <c:strCache>
                <c:ptCount val="4"/>
                <c:pt idx="0">
                  <c:v>Ene - Mar 17</c:v>
                </c:pt>
                <c:pt idx="1">
                  <c:v>Abr - Jun 17 </c:v>
                </c:pt>
                <c:pt idx="2">
                  <c:v>Jul - Sep 17</c:v>
                </c:pt>
                <c:pt idx="3">
                  <c:v>Oct  - Dic 17</c:v>
                </c:pt>
              </c:strCache>
            </c:strRef>
          </c:cat>
          <c:val>
            <c:numRef>
              <c:f>'MC 4'!$M$23:$M$26</c:f>
              <c:numCache>
                <c:formatCode>0%</c:formatCode>
                <c:ptCount val="4"/>
                <c:pt idx="0">
                  <c:v>0.75</c:v>
                </c:pt>
                <c:pt idx="1">
                  <c:v>0</c:v>
                </c:pt>
                <c:pt idx="2">
                  <c:v>0</c:v>
                </c:pt>
                <c:pt idx="3">
                  <c:v>0</c:v>
                </c:pt>
              </c:numCache>
            </c:numRef>
          </c:val>
          <c:smooth val="0"/>
        </c:ser>
        <c:ser>
          <c:idx val="3"/>
          <c:order val="3"/>
          <c:tx>
            <c:strRef>
              <c:f>'MC 4'!$Q$22</c:f>
              <c:strCache>
                <c:ptCount val="1"/>
                <c:pt idx="0">
                  <c:v>Meta</c:v>
                </c:pt>
              </c:strCache>
            </c:strRef>
          </c:tx>
          <c:spPr>
            <a:ln w="25400">
              <a:solidFill>
                <a:srgbClr val="00B050"/>
              </a:solidFill>
            </a:ln>
          </c:spPr>
          <c:marker>
            <c:symbol val="diamond"/>
            <c:size val="3"/>
            <c:spPr>
              <a:solidFill>
                <a:srgbClr val="00B050"/>
              </a:solidFill>
              <a:ln>
                <a:solidFill>
                  <a:srgbClr val="00B050"/>
                </a:solidFill>
              </a:ln>
            </c:spPr>
          </c:marker>
          <c:cat>
            <c:strRef>
              <c:f>'MC 4'!$A$23:$A$26</c:f>
              <c:strCache>
                <c:ptCount val="4"/>
                <c:pt idx="0">
                  <c:v>Ene - Mar 17</c:v>
                </c:pt>
                <c:pt idx="1">
                  <c:v>Abr - Jun 17 </c:v>
                </c:pt>
                <c:pt idx="2">
                  <c:v>Jul - Sep 17</c:v>
                </c:pt>
                <c:pt idx="3">
                  <c:v>Oct  - Dic 17</c:v>
                </c:pt>
              </c:strCache>
            </c:strRef>
          </c:cat>
          <c:val>
            <c:numRef>
              <c:f>'MC 4'!$Q$23:$Q$26</c:f>
              <c:numCache>
                <c:formatCode>0%</c:formatCode>
                <c:ptCount val="4"/>
                <c:pt idx="0">
                  <c:v>0.8</c:v>
                </c:pt>
                <c:pt idx="1">
                  <c:v>0.8</c:v>
                </c:pt>
                <c:pt idx="2">
                  <c:v>1</c:v>
                </c:pt>
                <c:pt idx="3">
                  <c:v>1</c:v>
                </c:pt>
              </c:numCache>
            </c:numRef>
          </c:val>
          <c:smooth val="0"/>
        </c:ser>
        <c:dLbls>
          <c:showLegendKey val="0"/>
          <c:showVal val="0"/>
          <c:showCatName val="0"/>
          <c:showSerName val="0"/>
          <c:showPercent val="0"/>
          <c:showBubbleSize val="0"/>
        </c:dLbls>
        <c:marker val="1"/>
        <c:smooth val="0"/>
        <c:axId val="522675696"/>
        <c:axId val="522675304"/>
      </c:lineChart>
      <c:valAx>
        <c:axId val="522675304"/>
        <c:scaling>
          <c:orientation val="minMax"/>
          <c:min val="0"/>
        </c:scaling>
        <c:delete val="0"/>
        <c:axPos val="r"/>
        <c:numFmt formatCode="0%" sourceLinked="1"/>
        <c:majorTickMark val="out"/>
        <c:minorTickMark val="none"/>
        <c:tickLblPos val="nextTo"/>
        <c:crossAx val="522675696"/>
        <c:crosses val="max"/>
        <c:crossBetween val="between"/>
      </c:valAx>
      <c:catAx>
        <c:axId val="522675696"/>
        <c:scaling>
          <c:orientation val="minMax"/>
        </c:scaling>
        <c:delete val="1"/>
        <c:axPos val="b"/>
        <c:numFmt formatCode="General" sourceLinked="0"/>
        <c:majorTickMark val="out"/>
        <c:minorTickMark val="none"/>
        <c:tickLblPos val="none"/>
        <c:crossAx val="522675304"/>
        <c:crosses val="autoZero"/>
        <c:auto val="1"/>
        <c:lblAlgn val="ctr"/>
        <c:lblOffset val="100"/>
        <c:noMultiLvlLbl val="0"/>
      </c:catAx>
      <c:valAx>
        <c:axId val="522676088"/>
        <c:scaling>
          <c:orientation val="minMax"/>
        </c:scaling>
        <c:delete val="0"/>
        <c:axPos val="l"/>
        <c:numFmt formatCode="General" sourceLinked="1"/>
        <c:majorTickMark val="out"/>
        <c:minorTickMark val="none"/>
        <c:tickLblPos val="nextTo"/>
        <c:crossAx val="522676480"/>
        <c:crosses val="autoZero"/>
        <c:crossBetween val="between"/>
      </c:valAx>
      <c:catAx>
        <c:axId val="522676480"/>
        <c:scaling>
          <c:orientation val="minMax"/>
        </c:scaling>
        <c:delete val="1"/>
        <c:axPos val="b"/>
        <c:numFmt formatCode="General" sourceLinked="0"/>
        <c:majorTickMark val="out"/>
        <c:minorTickMark val="none"/>
        <c:tickLblPos val="none"/>
        <c:crossAx val="522676088"/>
        <c:crosses val="autoZero"/>
        <c:auto val="1"/>
        <c:lblAlgn val="ctr"/>
        <c:lblOffset val="100"/>
        <c:noMultiLvlLbl val="0"/>
      </c:catAx>
      <c:dTable>
        <c:showHorzBorder val="1"/>
        <c:showVertBorder val="1"/>
        <c:showOutline val="1"/>
        <c:showKeys val="1"/>
        <c:txPr>
          <a:bodyPr/>
          <a:lstStyle/>
          <a:p>
            <a:pPr rtl="0">
              <a:defRPr sz="800"/>
            </a:pPr>
            <a:endParaRPr lang="es-CO"/>
          </a:p>
        </c:txPr>
      </c:dTable>
      <c:spPr>
        <a:solidFill>
          <a:schemeClr val="bg1"/>
        </a:solidFill>
      </c:spPr>
    </c:plotArea>
    <c:plotVisOnly val="1"/>
    <c:dispBlanksAs val="gap"/>
    <c:showDLblsOverMax val="0"/>
  </c:chart>
  <c:spPr>
    <a:solidFill>
      <a:srgbClr val="0070C0"/>
    </a:solidFill>
  </c:spPr>
  <c:txPr>
    <a:bodyPr/>
    <a:lstStyle/>
    <a:p>
      <a:pPr>
        <a:defRPr sz="700"/>
      </a:pPr>
      <a:endParaRPr lang="es-CO"/>
    </a:p>
  </c:txPr>
  <c:printSettings>
    <c:headerFooter/>
    <c:pageMargins b="0.75000000000001232" l="0.70000000000000062" r="0.70000000000000062" t="0.75000000000001232"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43"/>
    </mc:Choice>
    <mc:Fallback>
      <c:style val="43"/>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800" b="1" i="0" u="none" strike="noStrike" kern="1200" baseline="0">
                <a:solidFill>
                  <a:sysClr val="window" lastClr="FFFFFF"/>
                </a:solidFill>
                <a:latin typeface="+mn-lt"/>
                <a:ea typeface="+mn-ea"/>
                <a:cs typeface="+mn-cs"/>
              </a:defRPr>
            </a:pPr>
            <a:r>
              <a:rPr lang="es-CO" sz="800" b="1" i="0" baseline="0"/>
              <a:t>Cumplimiento de los requisitos NTD-SIG 001:2011 asociados al </a:t>
            </a:r>
          </a:p>
          <a:p>
            <a:pPr marL="0" marR="0" indent="0" algn="ctr" defTabSz="914400" rtl="0" eaLnBrk="1" fontAlgn="auto" latinLnBrk="0" hangingPunct="1">
              <a:lnSpc>
                <a:spcPct val="100000"/>
              </a:lnSpc>
              <a:spcBef>
                <a:spcPts val="0"/>
              </a:spcBef>
              <a:spcAft>
                <a:spcPts val="0"/>
              </a:spcAft>
              <a:buClrTx/>
              <a:buSzTx/>
              <a:buFontTx/>
              <a:buNone/>
              <a:tabLst/>
              <a:defRPr sz="800" b="1" i="0" u="none" strike="noStrike" kern="1200" baseline="0">
                <a:solidFill>
                  <a:sysClr val="window" lastClr="FFFFFF"/>
                </a:solidFill>
                <a:latin typeface="+mn-lt"/>
                <a:ea typeface="+mn-ea"/>
                <a:cs typeface="+mn-cs"/>
              </a:defRPr>
            </a:pPr>
            <a:r>
              <a:rPr lang="es-CO" sz="800" b="1" i="0" baseline="0"/>
              <a:t>Subsistema de Control Interno </a:t>
            </a:r>
            <a:r>
              <a:rPr lang="es-CO" sz="800" baseline="0"/>
              <a:t>I Trimestre 2017</a:t>
            </a:r>
            <a:endParaRPr lang="es-CO" sz="800"/>
          </a:p>
        </c:rich>
      </c:tx>
      <c:overlay val="0"/>
    </c:title>
    <c:autoTitleDeleted val="0"/>
    <c:plotArea>
      <c:layout>
        <c:manualLayout>
          <c:layoutTarget val="inner"/>
          <c:xMode val="edge"/>
          <c:yMode val="edge"/>
          <c:x val="0.17222186944373888"/>
          <c:y val="0.1837037037037037"/>
          <c:w val="0.79820823808314445"/>
          <c:h val="0.36993451576128822"/>
        </c:manualLayout>
      </c:layout>
      <c:barChart>
        <c:barDir val="col"/>
        <c:grouping val="clustered"/>
        <c:varyColors val="0"/>
        <c:ser>
          <c:idx val="4"/>
          <c:order val="0"/>
          <c:tx>
            <c:strRef>
              <c:f>'SCI 1'!$E$22</c:f>
              <c:strCache>
                <c:ptCount val="1"/>
                <c:pt idx="0">
                  <c:v>Dato 1</c:v>
                </c:pt>
              </c:strCache>
            </c:strRef>
          </c:tx>
          <c:spPr>
            <a:solidFill>
              <a:srgbClr val="C00000"/>
            </a:solidFill>
            <a:scene3d>
              <a:camera prst="orthographicFront"/>
              <a:lightRig rig="threePt" dir="t">
                <a:rot lat="0" lon="0" rev="1200000"/>
              </a:lightRig>
            </a:scene3d>
            <a:sp3d/>
          </c:spPr>
          <c:invertIfNegative val="0"/>
          <c:cat>
            <c:strRef>
              <c:f>'SCI 1'!$A$23:$A$26</c:f>
              <c:strCache>
                <c:ptCount val="4"/>
                <c:pt idx="0">
                  <c:v>Ene - Mar 17</c:v>
                </c:pt>
                <c:pt idx="1">
                  <c:v>Abr - Jun 17 </c:v>
                </c:pt>
                <c:pt idx="2">
                  <c:v>Jul - Sep 17</c:v>
                </c:pt>
                <c:pt idx="3">
                  <c:v>Oct  - Dic 17</c:v>
                </c:pt>
              </c:strCache>
            </c:strRef>
          </c:cat>
          <c:val>
            <c:numRef>
              <c:f>'SCI 1'!$E$23:$E$26</c:f>
              <c:numCache>
                <c:formatCode>General</c:formatCode>
                <c:ptCount val="4"/>
                <c:pt idx="0">
                  <c:v>35</c:v>
                </c:pt>
              </c:numCache>
            </c:numRef>
          </c:val>
          <c:extLst/>
        </c:ser>
        <c:ser>
          <c:idx val="0"/>
          <c:order val="1"/>
          <c:tx>
            <c:strRef>
              <c:f>'SCI 1'!$I$22</c:f>
              <c:strCache>
                <c:ptCount val="1"/>
                <c:pt idx="0">
                  <c:v>Dato 2</c:v>
                </c:pt>
              </c:strCache>
            </c:strRef>
          </c:tx>
          <c:spPr>
            <a:solidFill>
              <a:srgbClr val="0070C0"/>
            </a:solidFill>
            <a:ln>
              <a:noFill/>
            </a:ln>
            <a:effectLst/>
            <a:scene3d>
              <a:camera prst="orthographicFront"/>
              <a:lightRig rig="threePt" dir="t">
                <a:rot lat="0" lon="0" rev="1200000"/>
              </a:lightRig>
            </a:scene3d>
            <a:sp3d/>
          </c:spPr>
          <c:invertIfNegative val="0"/>
          <c:cat>
            <c:strRef>
              <c:f>'SCI 1'!$A$23:$A$26</c:f>
              <c:strCache>
                <c:ptCount val="4"/>
                <c:pt idx="0">
                  <c:v>Ene - Mar 17</c:v>
                </c:pt>
                <c:pt idx="1">
                  <c:v>Abr - Jun 17 </c:v>
                </c:pt>
                <c:pt idx="2">
                  <c:v>Jul - Sep 17</c:v>
                </c:pt>
                <c:pt idx="3">
                  <c:v>Oct  - Dic 17</c:v>
                </c:pt>
              </c:strCache>
            </c:strRef>
          </c:cat>
          <c:val>
            <c:numRef>
              <c:f>'SCI 1'!$I$23:$I$26</c:f>
              <c:numCache>
                <c:formatCode>General</c:formatCode>
                <c:ptCount val="4"/>
                <c:pt idx="0">
                  <c:v>37</c:v>
                </c:pt>
                <c:pt idx="1">
                  <c:v>37</c:v>
                </c:pt>
                <c:pt idx="2">
                  <c:v>37</c:v>
                </c:pt>
                <c:pt idx="3">
                  <c:v>37</c:v>
                </c:pt>
              </c:numCache>
            </c:numRef>
          </c:val>
        </c:ser>
        <c:dLbls>
          <c:showLegendKey val="0"/>
          <c:showVal val="0"/>
          <c:showCatName val="0"/>
          <c:showSerName val="0"/>
          <c:showPercent val="0"/>
          <c:showBubbleSize val="0"/>
        </c:dLbls>
        <c:gapWidth val="150"/>
        <c:axId val="369480272"/>
        <c:axId val="369479880"/>
      </c:barChart>
      <c:lineChart>
        <c:grouping val="standard"/>
        <c:varyColors val="0"/>
        <c:ser>
          <c:idx val="1"/>
          <c:order val="2"/>
          <c:tx>
            <c:strRef>
              <c:f>'SCI 1'!$M$22</c:f>
              <c:strCache>
                <c:ptCount val="1"/>
                <c:pt idx="0">
                  <c:v>Resultado</c:v>
                </c:pt>
              </c:strCache>
            </c:strRef>
          </c:tx>
          <c:spPr>
            <a:ln w="28575">
              <a:solidFill>
                <a:srgbClr val="7030A0"/>
              </a:solidFill>
            </a:ln>
          </c:spPr>
          <c:marker>
            <c:symbol val="diamond"/>
            <c:size val="4"/>
            <c:spPr>
              <a:solidFill>
                <a:srgbClr val="7030A0"/>
              </a:solidFill>
              <a:ln>
                <a:solidFill>
                  <a:srgbClr val="7030A0"/>
                </a:solidFill>
              </a:ln>
            </c:spPr>
          </c:marker>
          <c:cat>
            <c:strRef>
              <c:f>'SCI 1'!$A$23:$A$26</c:f>
              <c:strCache>
                <c:ptCount val="4"/>
                <c:pt idx="0">
                  <c:v>Ene - Mar 17</c:v>
                </c:pt>
                <c:pt idx="1">
                  <c:v>Abr - Jun 17 </c:v>
                </c:pt>
                <c:pt idx="2">
                  <c:v>Jul - Sep 17</c:v>
                </c:pt>
                <c:pt idx="3">
                  <c:v>Oct  - Dic 17</c:v>
                </c:pt>
              </c:strCache>
            </c:strRef>
          </c:cat>
          <c:val>
            <c:numRef>
              <c:f>'SCI 1'!$M$23:$M$26</c:f>
              <c:numCache>
                <c:formatCode>0%</c:formatCode>
                <c:ptCount val="4"/>
                <c:pt idx="0">
                  <c:v>1.3513513513513515</c:v>
                </c:pt>
                <c:pt idx="1">
                  <c:v>0</c:v>
                </c:pt>
                <c:pt idx="2">
                  <c:v>0</c:v>
                </c:pt>
                <c:pt idx="3">
                  <c:v>0</c:v>
                </c:pt>
              </c:numCache>
            </c:numRef>
          </c:val>
          <c:smooth val="0"/>
        </c:ser>
        <c:ser>
          <c:idx val="2"/>
          <c:order val="3"/>
          <c:tx>
            <c:strRef>
              <c:f>'SCI 1'!$Q$22</c:f>
              <c:strCache>
                <c:ptCount val="1"/>
                <c:pt idx="0">
                  <c:v>Meta</c:v>
                </c:pt>
              </c:strCache>
            </c:strRef>
          </c:tx>
          <c:spPr>
            <a:ln w="31750">
              <a:solidFill>
                <a:srgbClr val="00B050"/>
              </a:solidFill>
            </a:ln>
          </c:spPr>
          <c:marker>
            <c:symbol val="diamond"/>
            <c:size val="3"/>
            <c:spPr>
              <a:solidFill>
                <a:srgbClr val="00B050"/>
              </a:solidFill>
              <a:ln>
                <a:solidFill>
                  <a:srgbClr val="00B050"/>
                </a:solidFill>
              </a:ln>
            </c:spPr>
          </c:marker>
          <c:cat>
            <c:strRef>
              <c:f>'SCI 1'!$A$23:$A$26</c:f>
              <c:strCache>
                <c:ptCount val="4"/>
                <c:pt idx="0">
                  <c:v>Ene - Mar 17</c:v>
                </c:pt>
                <c:pt idx="1">
                  <c:v>Abr - Jun 17 </c:v>
                </c:pt>
                <c:pt idx="2">
                  <c:v>Jul - Sep 17</c:v>
                </c:pt>
                <c:pt idx="3">
                  <c:v>Oct  - Dic 17</c:v>
                </c:pt>
              </c:strCache>
            </c:strRef>
          </c:cat>
          <c:val>
            <c:numRef>
              <c:f>'SCI 1'!$Q$23:$Q$26</c:f>
              <c:numCache>
                <c:formatCode>0%</c:formatCode>
                <c:ptCount val="4"/>
                <c:pt idx="0">
                  <c:v>0.7</c:v>
                </c:pt>
                <c:pt idx="1">
                  <c:v>0.8</c:v>
                </c:pt>
                <c:pt idx="2">
                  <c:v>0.9</c:v>
                </c:pt>
                <c:pt idx="3">
                  <c:v>1</c:v>
                </c:pt>
              </c:numCache>
            </c:numRef>
          </c:val>
          <c:smooth val="0"/>
        </c:ser>
        <c:dLbls>
          <c:showLegendKey val="0"/>
          <c:showVal val="0"/>
          <c:showCatName val="0"/>
          <c:showSerName val="0"/>
          <c:showPercent val="0"/>
          <c:showBubbleSize val="0"/>
        </c:dLbls>
        <c:marker val="1"/>
        <c:smooth val="0"/>
        <c:axId val="369481056"/>
        <c:axId val="369480664"/>
      </c:lineChart>
      <c:valAx>
        <c:axId val="369479880"/>
        <c:scaling>
          <c:orientation val="minMax"/>
          <c:min val="0"/>
        </c:scaling>
        <c:delete val="0"/>
        <c:axPos val="r"/>
        <c:numFmt formatCode="General" sourceLinked="1"/>
        <c:majorTickMark val="out"/>
        <c:minorTickMark val="none"/>
        <c:tickLblPos val="nextTo"/>
        <c:crossAx val="369480272"/>
        <c:crosses val="max"/>
        <c:crossBetween val="between"/>
      </c:valAx>
      <c:catAx>
        <c:axId val="369480272"/>
        <c:scaling>
          <c:orientation val="minMax"/>
        </c:scaling>
        <c:delete val="1"/>
        <c:axPos val="b"/>
        <c:numFmt formatCode="General" sourceLinked="0"/>
        <c:majorTickMark val="out"/>
        <c:minorTickMark val="none"/>
        <c:tickLblPos val="none"/>
        <c:crossAx val="369479880"/>
        <c:crosses val="autoZero"/>
        <c:auto val="1"/>
        <c:lblAlgn val="ctr"/>
        <c:lblOffset val="100"/>
        <c:noMultiLvlLbl val="0"/>
      </c:catAx>
      <c:valAx>
        <c:axId val="369480664"/>
        <c:scaling>
          <c:orientation val="minMax"/>
          <c:max val="1.6"/>
          <c:min val="0"/>
        </c:scaling>
        <c:delete val="0"/>
        <c:axPos val="l"/>
        <c:numFmt formatCode="0%" sourceLinked="1"/>
        <c:majorTickMark val="out"/>
        <c:minorTickMark val="none"/>
        <c:tickLblPos val="nextTo"/>
        <c:crossAx val="369481056"/>
        <c:crosses val="autoZero"/>
        <c:crossBetween val="between"/>
        <c:minorUnit val="0.2"/>
      </c:valAx>
      <c:catAx>
        <c:axId val="369481056"/>
        <c:scaling>
          <c:orientation val="minMax"/>
        </c:scaling>
        <c:delete val="1"/>
        <c:axPos val="b"/>
        <c:numFmt formatCode="General" sourceLinked="0"/>
        <c:majorTickMark val="out"/>
        <c:minorTickMark val="none"/>
        <c:tickLblPos val="none"/>
        <c:crossAx val="369480664"/>
        <c:crosses val="autoZero"/>
        <c:auto val="1"/>
        <c:lblAlgn val="ctr"/>
        <c:lblOffset val="100"/>
        <c:noMultiLvlLbl val="0"/>
      </c:catAx>
      <c:dTable>
        <c:showHorzBorder val="1"/>
        <c:showVertBorder val="1"/>
        <c:showOutline val="1"/>
        <c:showKeys val="1"/>
        <c:txPr>
          <a:bodyPr/>
          <a:lstStyle/>
          <a:p>
            <a:pPr rtl="0">
              <a:defRPr sz="800"/>
            </a:pPr>
            <a:endParaRPr lang="es-CO"/>
          </a:p>
        </c:txPr>
      </c:dTable>
      <c:spPr>
        <a:solidFill>
          <a:schemeClr val="bg1"/>
        </a:solidFill>
      </c:spPr>
    </c:plotArea>
    <c:plotVisOnly val="1"/>
    <c:dispBlanksAs val="gap"/>
    <c:showDLblsOverMax val="0"/>
  </c:chart>
  <c:spPr>
    <a:solidFill>
      <a:srgbClr val="0070C0"/>
    </a:solidFill>
  </c:spPr>
  <c:txPr>
    <a:bodyPr/>
    <a:lstStyle/>
    <a:p>
      <a:pPr>
        <a:defRPr sz="700"/>
      </a:pPr>
      <a:endParaRPr lang="es-CO"/>
    </a:p>
  </c:txPr>
  <c:printSettings>
    <c:headerFooter/>
    <c:pageMargins b="0.7500000000000121" l="0.70000000000000062" r="0.70000000000000062" t="0.7500000000000121"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43"/>
    </mc:Choice>
    <mc:Fallback>
      <c:style val="43"/>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800" b="1" i="0" u="none" strike="noStrike" kern="1200" baseline="0">
                <a:solidFill>
                  <a:sysClr val="window" lastClr="FFFFFF"/>
                </a:solidFill>
                <a:latin typeface="+mn-lt"/>
                <a:ea typeface="+mn-ea"/>
                <a:cs typeface="+mn-cs"/>
              </a:defRPr>
            </a:pPr>
            <a:r>
              <a:rPr lang="es-CO" sz="800" b="1" i="0" baseline="0"/>
              <a:t>Cumplimiento de los requisitos del Modelo Estandar de Control Interno</a:t>
            </a:r>
            <a:endParaRPr lang="es-ES" sz="800"/>
          </a:p>
          <a:p>
            <a:pPr marL="0" marR="0" indent="0" algn="ctr" defTabSz="914400" rtl="0" eaLnBrk="1" fontAlgn="auto" latinLnBrk="0" hangingPunct="1">
              <a:lnSpc>
                <a:spcPct val="100000"/>
              </a:lnSpc>
              <a:spcBef>
                <a:spcPts val="0"/>
              </a:spcBef>
              <a:spcAft>
                <a:spcPts val="0"/>
              </a:spcAft>
              <a:buClrTx/>
              <a:buSzTx/>
              <a:buFontTx/>
              <a:buNone/>
              <a:tabLst/>
              <a:defRPr sz="800" b="1" i="0" u="none" strike="noStrike" kern="1200" baseline="0">
                <a:solidFill>
                  <a:sysClr val="window" lastClr="FFFFFF"/>
                </a:solidFill>
                <a:latin typeface="+mn-lt"/>
                <a:ea typeface="+mn-ea"/>
                <a:cs typeface="+mn-cs"/>
              </a:defRPr>
            </a:pPr>
            <a:r>
              <a:rPr lang="es-CO" sz="800" baseline="0"/>
              <a:t>I Trimestre 2017</a:t>
            </a:r>
            <a:endParaRPr lang="es-CO" sz="800"/>
          </a:p>
        </c:rich>
      </c:tx>
      <c:overlay val="0"/>
    </c:title>
    <c:autoTitleDeleted val="0"/>
    <c:plotArea>
      <c:layout>
        <c:manualLayout>
          <c:layoutTarget val="inner"/>
          <c:xMode val="edge"/>
          <c:yMode val="edge"/>
          <c:x val="0.17222186944373888"/>
          <c:y val="0.1837037037037037"/>
          <c:w val="0.79820823808314423"/>
          <c:h val="0.36993451576128811"/>
        </c:manualLayout>
      </c:layout>
      <c:barChart>
        <c:barDir val="col"/>
        <c:grouping val="clustered"/>
        <c:varyColors val="0"/>
        <c:ser>
          <c:idx val="4"/>
          <c:order val="0"/>
          <c:tx>
            <c:strRef>
              <c:f>'SCI 2'!$E$22</c:f>
              <c:strCache>
                <c:ptCount val="1"/>
                <c:pt idx="0">
                  <c:v>Dato 1</c:v>
                </c:pt>
              </c:strCache>
            </c:strRef>
          </c:tx>
          <c:spPr>
            <a:solidFill>
              <a:srgbClr val="C00000"/>
            </a:solidFill>
            <a:scene3d>
              <a:camera prst="orthographicFront"/>
              <a:lightRig rig="threePt" dir="t">
                <a:rot lat="0" lon="0" rev="1200000"/>
              </a:lightRig>
            </a:scene3d>
            <a:sp3d/>
          </c:spPr>
          <c:invertIfNegative val="0"/>
          <c:cat>
            <c:strRef>
              <c:f>'SCI 2'!$A$23:$A$26</c:f>
              <c:strCache>
                <c:ptCount val="4"/>
                <c:pt idx="0">
                  <c:v>Ene - Mar 17</c:v>
                </c:pt>
                <c:pt idx="1">
                  <c:v>Abr - Jun 17 </c:v>
                </c:pt>
                <c:pt idx="2">
                  <c:v>Jul - Sep 17</c:v>
                </c:pt>
                <c:pt idx="3">
                  <c:v>Oct  - Dic 17</c:v>
                </c:pt>
              </c:strCache>
            </c:strRef>
          </c:cat>
          <c:val>
            <c:numRef>
              <c:f>'SCI 2'!$E$23:$E$26</c:f>
              <c:numCache>
                <c:formatCode>General</c:formatCode>
                <c:ptCount val="4"/>
                <c:pt idx="0">
                  <c:v>210</c:v>
                </c:pt>
              </c:numCache>
            </c:numRef>
          </c:val>
          <c:extLst/>
        </c:ser>
        <c:ser>
          <c:idx val="3"/>
          <c:order val="1"/>
          <c:tx>
            <c:strRef>
              <c:f>'SCI 2'!$I$22</c:f>
              <c:strCache>
                <c:ptCount val="1"/>
                <c:pt idx="0">
                  <c:v>Dato 2</c:v>
                </c:pt>
              </c:strCache>
            </c:strRef>
          </c:tx>
          <c:spPr>
            <a:solidFill>
              <a:srgbClr val="0070C0"/>
            </a:solidFill>
            <a:effectLst/>
            <a:scene3d>
              <a:camera prst="orthographicFront"/>
              <a:lightRig rig="threePt" dir="t">
                <a:rot lat="0" lon="0" rev="1200000"/>
              </a:lightRig>
            </a:scene3d>
            <a:sp3d/>
          </c:spPr>
          <c:invertIfNegative val="0"/>
          <c:cat>
            <c:strRef>
              <c:f>'SCI 2'!$A$23:$A$26</c:f>
              <c:strCache>
                <c:ptCount val="4"/>
                <c:pt idx="0">
                  <c:v>Ene - Mar 17</c:v>
                </c:pt>
                <c:pt idx="1">
                  <c:v>Abr - Jun 17 </c:v>
                </c:pt>
                <c:pt idx="2">
                  <c:v>Jul - Sep 17</c:v>
                </c:pt>
                <c:pt idx="3">
                  <c:v>Oct  - Dic 17</c:v>
                </c:pt>
              </c:strCache>
            </c:strRef>
          </c:cat>
          <c:val>
            <c:numRef>
              <c:f>'SCI 2'!$I$23:$I$26</c:f>
              <c:numCache>
                <c:formatCode>General</c:formatCode>
                <c:ptCount val="4"/>
                <c:pt idx="0">
                  <c:v>219</c:v>
                </c:pt>
                <c:pt idx="1">
                  <c:v>219</c:v>
                </c:pt>
                <c:pt idx="2">
                  <c:v>219</c:v>
                </c:pt>
                <c:pt idx="3">
                  <c:v>219</c:v>
                </c:pt>
              </c:numCache>
            </c:numRef>
          </c:val>
          <c:extLst/>
        </c:ser>
        <c:dLbls>
          <c:showLegendKey val="0"/>
          <c:showVal val="0"/>
          <c:showCatName val="0"/>
          <c:showSerName val="0"/>
          <c:showPercent val="0"/>
          <c:showBubbleSize val="0"/>
        </c:dLbls>
        <c:gapWidth val="150"/>
        <c:axId val="285933032"/>
        <c:axId val="424413400"/>
      </c:barChart>
      <c:lineChart>
        <c:grouping val="standard"/>
        <c:varyColors val="0"/>
        <c:ser>
          <c:idx val="0"/>
          <c:order val="2"/>
          <c:tx>
            <c:strRef>
              <c:f>'SCI 2'!$M$22</c:f>
              <c:strCache>
                <c:ptCount val="1"/>
                <c:pt idx="0">
                  <c:v>Resultado</c:v>
                </c:pt>
              </c:strCache>
            </c:strRef>
          </c:tx>
          <c:spPr>
            <a:ln w="41275">
              <a:solidFill>
                <a:srgbClr val="7030A0"/>
              </a:solidFill>
            </a:ln>
          </c:spPr>
          <c:marker>
            <c:symbol val="diamond"/>
            <c:size val="5"/>
            <c:spPr>
              <a:solidFill>
                <a:srgbClr val="7030A0"/>
              </a:solidFill>
              <a:ln>
                <a:solidFill>
                  <a:srgbClr val="7030A0"/>
                </a:solidFill>
              </a:ln>
            </c:spPr>
          </c:marker>
          <c:cat>
            <c:strRef>
              <c:f>'SCI 2'!$A$23:$A$26</c:f>
              <c:strCache>
                <c:ptCount val="4"/>
                <c:pt idx="0">
                  <c:v>Ene - Mar 17</c:v>
                </c:pt>
                <c:pt idx="1">
                  <c:v>Abr - Jun 17 </c:v>
                </c:pt>
                <c:pt idx="2">
                  <c:v>Jul - Sep 17</c:v>
                </c:pt>
                <c:pt idx="3">
                  <c:v>Oct  - Dic 17</c:v>
                </c:pt>
              </c:strCache>
            </c:strRef>
          </c:cat>
          <c:val>
            <c:numRef>
              <c:f>'SCI 2'!$M$23:$M$26</c:f>
              <c:numCache>
                <c:formatCode>0%</c:formatCode>
                <c:ptCount val="4"/>
                <c:pt idx="0">
                  <c:v>0.95890410958904104</c:v>
                </c:pt>
              </c:numCache>
            </c:numRef>
          </c:val>
          <c:smooth val="0"/>
        </c:ser>
        <c:ser>
          <c:idx val="1"/>
          <c:order val="3"/>
          <c:tx>
            <c:strRef>
              <c:f>'SCI 2'!$Q$22</c:f>
              <c:strCache>
                <c:ptCount val="1"/>
                <c:pt idx="0">
                  <c:v>Meta</c:v>
                </c:pt>
              </c:strCache>
            </c:strRef>
          </c:tx>
          <c:spPr>
            <a:ln w="31750">
              <a:solidFill>
                <a:srgbClr val="00B050"/>
              </a:solidFill>
            </a:ln>
          </c:spPr>
          <c:marker>
            <c:symbol val="none"/>
          </c:marker>
          <c:cat>
            <c:strRef>
              <c:f>'SCI 2'!$A$23:$A$26</c:f>
              <c:strCache>
                <c:ptCount val="4"/>
                <c:pt idx="0">
                  <c:v>Ene - Mar 17</c:v>
                </c:pt>
                <c:pt idx="1">
                  <c:v>Abr - Jun 17 </c:v>
                </c:pt>
                <c:pt idx="2">
                  <c:v>Jul - Sep 17</c:v>
                </c:pt>
                <c:pt idx="3">
                  <c:v>Oct  - Dic 17</c:v>
                </c:pt>
              </c:strCache>
            </c:strRef>
          </c:cat>
          <c:val>
            <c:numRef>
              <c:f>'SCI 2'!$Q$23:$Q$26</c:f>
              <c:numCache>
                <c:formatCode>0%</c:formatCode>
                <c:ptCount val="4"/>
                <c:pt idx="0">
                  <c:v>0.9</c:v>
                </c:pt>
                <c:pt idx="1">
                  <c:v>0.9</c:v>
                </c:pt>
                <c:pt idx="2">
                  <c:v>1</c:v>
                </c:pt>
                <c:pt idx="3">
                  <c:v>1</c:v>
                </c:pt>
              </c:numCache>
            </c:numRef>
          </c:val>
          <c:smooth val="0"/>
        </c:ser>
        <c:dLbls>
          <c:showLegendKey val="0"/>
          <c:showVal val="0"/>
          <c:showCatName val="0"/>
          <c:showSerName val="0"/>
          <c:showPercent val="0"/>
          <c:showBubbleSize val="0"/>
        </c:dLbls>
        <c:marker val="1"/>
        <c:smooth val="0"/>
        <c:axId val="424412616"/>
        <c:axId val="424413008"/>
      </c:lineChart>
      <c:catAx>
        <c:axId val="424412616"/>
        <c:scaling>
          <c:orientation val="minMax"/>
        </c:scaling>
        <c:delete val="0"/>
        <c:axPos val="b"/>
        <c:numFmt formatCode="General" sourceLinked="1"/>
        <c:majorTickMark val="none"/>
        <c:minorTickMark val="none"/>
        <c:tickLblPos val="nextTo"/>
        <c:txPr>
          <a:bodyPr rot="0" vert="horz"/>
          <a:lstStyle/>
          <a:p>
            <a:pPr>
              <a:defRPr/>
            </a:pPr>
            <a:endParaRPr lang="es-CO"/>
          </a:p>
        </c:txPr>
        <c:crossAx val="424413008"/>
        <c:crosses val="autoZero"/>
        <c:auto val="1"/>
        <c:lblAlgn val="ctr"/>
        <c:lblOffset val="100"/>
        <c:noMultiLvlLbl val="1"/>
      </c:catAx>
      <c:valAx>
        <c:axId val="424413008"/>
        <c:scaling>
          <c:orientation val="minMax"/>
          <c:min val="0"/>
        </c:scaling>
        <c:delete val="0"/>
        <c:axPos val="l"/>
        <c:title>
          <c:tx>
            <c:rich>
              <a:bodyPr/>
              <a:lstStyle/>
              <a:p>
                <a:pPr>
                  <a:defRPr/>
                </a:pPr>
                <a:r>
                  <a:rPr lang="es-ES"/>
                  <a:t>Número </a:t>
                </a:r>
              </a:p>
            </c:rich>
          </c:tx>
          <c:layout>
            <c:manualLayout>
              <c:xMode val="edge"/>
              <c:yMode val="edge"/>
              <c:x val="4.3010752688172046E-2"/>
              <c:y val="0.23074418727962079"/>
            </c:manualLayout>
          </c:layout>
          <c:overlay val="0"/>
        </c:title>
        <c:numFmt formatCode="0%" sourceLinked="0"/>
        <c:majorTickMark val="none"/>
        <c:minorTickMark val="none"/>
        <c:tickLblPos val="nextTo"/>
        <c:txPr>
          <a:bodyPr rot="0" vert="horz"/>
          <a:lstStyle/>
          <a:p>
            <a:pPr>
              <a:defRPr sz="800"/>
            </a:pPr>
            <a:endParaRPr lang="es-CO"/>
          </a:p>
        </c:txPr>
        <c:crossAx val="424412616"/>
        <c:crosses val="autoZero"/>
        <c:crossBetween val="between"/>
        <c:majorUnit val="0.2"/>
        <c:minorUnit val="0.2"/>
      </c:valAx>
      <c:valAx>
        <c:axId val="424413400"/>
        <c:scaling>
          <c:orientation val="minMax"/>
          <c:min val="0"/>
        </c:scaling>
        <c:delete val="0"/>
        <c:axPos val="r"/>
        <c:numFmt formatCode="General" sourceLinked="1"/>
        <c:majorTickMark val="out"/>
        <c:minorTickMark val="none"/>
        <c:tickLblPos val="nextTo"/>
        <c:crossAx val="285933032"/>
        <c:crosses val="max"/>
        <c:crossBetween val="between"/>
      </c:valAx>
      <c:catAx>
        <c:axId val="285933032"/>
        <c:scaling>
          <c:orientation val="minMax"/>
        </c:scaling>
        <c:delete val="1"/>
        <c:axPos val="b"/>
        <c:numFmt formatCode="General" sourceLinked="1"/>
        <c:majorTickMark val="out"/>
        <c:minorTickMark val="none"/>
        <c:tickLblPos val="none"/>
        <c:crossAx val="424413400"/>
        <c:crosses val="autoZero"/>
        <c:auto val="1"/>
        <c:lblAlgn val="ctr"/>
        <c:lblOffset val="100"/>
        <c:noMultiLvlLbl val="0"/>
      </c:catAx>
      <c:dTable>
        <c:showHorzBorder val="1"/>
        <c:showVertBorder val="1"/>
        <c:showOutline val="1"/>
        <c:showKeys val="1"/>
        <c:txPr>
          <a:bodyPr/>
          <a:lstStyle/>
          <a:p>
            <a:pPr rtl="0">
              <a:defRPr sz="800"/>
            </a:pPr>
            <a:endParaRPr lang="es-CO"/>
          </a:p>
        </c:txPr>
      </c:dTable>
      <c:spPr>
        <a:solidFill>
          <a:schemeClr val="bg1"/>
        </a:solidFill>
      </c:spPr>
    </c:plotArea>
    <c:plotVisOnly val="1"/>
    <c:dispBlanksAs val="gap"/>
    <c:showDLblsOverMax val="0"/>
  </c:chart>
  <c:spPr>
    <a:solidFill>
      <a:srgbClr val="0070C0"/>
    </a:solidFill>
  </c:spPr>
  <c:txPr>
    <a:bodyPr/>
    <a:lstStyle/>
    <a:p>
      <a:pPr>
        <a:defRPr sz="700"/>
      </a:pPr>
      <a:endParaRPr lang="es-CO"/>
    </a:p>
  </c:txPr>
  <c:printSettings>
    <c:headerFooter/>
    <c:pageMargins b="0.75000000000001188" l="0.70000000000000062" r="0.70000000000000062" t="0.75000000000001188"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43"/>
    </mc:Choice>
    <mc:Fallback>
      <c:style val="43"/>
    </mc:Fallback>
  </mc:AlternateContent>
  <c:chart>
    <c:title>
      <c:tx>
        <c:rich>
          <a:bodyPr/>
          <a:lstStyle/>
          <a:p>
            <a:pPr algn="ctr" rtl="0">
              <a:defRPr sz="900"/>
            </a:pPr>
            <a:r>
              <a:rPr lang="es-CO" sz="900"/>
              <a:t>Cumplimiento al Programa de Auditoria I semestre  año  2017</a:t>
            </a:r>
          </a:p>
        </c:rich>
      </c:tx>
      <c:layout>
        <c:manualLayout>
          <c:xMode val="edge"/>
          <c:yMode val="edge"/>
          <c:x val="0.19470430107526895"/>
          <c:y val="1.9900497512437828E-2"/>
        </c:manualLayout>
      </c:layout>
      <c:overlay val="0"/>
    </c:title>
    <c:autoTitleDeleted val="0"/>
    <c:plotArea>
      <c:layout>
        <c:manualLayout>
          <c:layoutTarget val="inner"/>
          <c:xMode val="edge"/>
          <c:yMode val="edge"/>
          <c:x val="0.17222186944373888"/>
          <c:y val="0.1837037037037037"/>
          <c:w val="0.79820823808314445"/>
          <c:h val="0.36993451576128822"/>
        </c:manualLayout>
      </c:layout>
      <c:barChart>
        <c:barDir val="col"/>
        <c:grouping val="clustered"/>
        <c:varyColors val="0"/>
        <c:ser>
          <c:idx val="4"/>
          <c:order val="0"/>
          <c:tx>
            <c:strRef>
              <c:f>'SCI 3'!$E$22</c:f>
              <c:strCache>
                <c:ptCount val="1"/>
                <c:pt idx="0">
                  <c:v>Dato 1</c:v>
                </c:pt>
              </c:strCache>
            </c:strRef>
          </c:tx>
          <c:spPr>
            <a:solidFill>
              <a:srgbClr val="C00000"/>
            </a:solidFill>
            <a:scene3d>
              <a:camera prst="orthographicFront"/>
              <a:lightRig rig="threePt" dir="t">
                <a:rot lat="0" lon="0" rev="1200000"/>
              </a:lightRig>
            </a:scene3d>
            <a:sp3d/>
          </c:spPr>
          <c:invertIfNegative val="0"/>
          <c:cat>
            <c:strRef>
              <c:f>'SCI 3'!$A$23:$A$24</c:f>
              <c:strCache>
                <c:ptCount val="2"/>
                <c:pt idx="0">
                  <c:v>Ene - Jun 17</c:v>
                </c:pt>
                <c:pt idx="1">
                  <c:v>Jul - Dic 17</c:v>
                </c:pt>
              </c:strCache>
            </c:strRef>
          </c:cat>
          <c:val>
            <c:numRef>
              <c:f>'SCI 3'!$E$23:$E$24</c:f>
              <c:numCache>
                <c:formatCode>General</c:formatCode>
                <c:ptCount val="2"/>
              </c:numCache>
            </c:numRef>
          </c:val>
          <c:extLst/>
        </c:ser>
        <c:ser>
          <c:idx val="3"/>
          <c:order val="1"/>
          <c:tx>
            <c:strRef>
              <c:f>'SCI 3'!$I$22</c:f>
              <c:strCache>
                <c:ptCount val="1"/>
                <c:pt idx="0">
                  <c:v>Dato 2</c:v>
                </c:pt>
              </c:strCache>
            </c:strRef>
          </c:tx>
          <c:spPr>
            <a:solidFill>
              <a:srgbClr val="0070C0"/>
            </a:solidFill>
            <a:effectLst/>
            <a:scene3d>
              <a:camera prst="orthographicFront"/>
              <a:lightRig rig="threePt" dir="t">
                <a:rot lat="0" lon="0" rev="1200000"/>
              </a:lightRig>
            </a:scene3d>
            <a:sp3d/>
          </c:spPr>
          <c:invertIfNegative val="0"/>
          <c:cat>
            <c:strRef>
              <c:f>'SCI 3'!$A$23:$A$24</c:f>
              <c:strCache>
                <c:ptCount val="2"/>
                <c:pt idx="0">
                  <c:v>Ene - Jun 17</c:v>
                </c:pt>
                <c:pt idx="1">
                  <c:v>Jul - Dic 17</c:v>
                </c:pt>
              </c:strCache>
            </c:strRef>
          </c:cat>
          <c:val>
            <c:numRef>
              <c:f>'SCI 3'!$I$23:$I$24</c:f>
              <c:numCache>
                <c:formatCode>General</c:formatCode>
                <c:ptCount val="2"/>
              </c:numCache>
            </c:numRef>
          </c:val>
          <c:extLst/>
        </c:ser>
        <c:dLbls>
          <c:showLegendKey val="0"/>
          <c:showVal val="0"/>
          <c:showCatName val="0"/>
          <c:showSerName val="0"/>
          <c:showPercent val="0"/>
          <c:showBubbleSize val="0"/>
        </c:dLbls>
        <c:gapWidth val="150"/>
        <c:axId val="522683552"/>
        <c:axId val="522683160"/>
      </c:barChart>
      <c:lineChart>
        <c:grouping val="standard"/>
        <c:varyColors val="0"/>
        <c:ser>
          <c:idx val="0"/>
          <c:order val="2"/>
          <c:tx>
            <c:strRef>
              <c:f>'SCI 3'!$M$22</c:f>
              <c:strCache>
                <c:ptCount val="1"/>
                <c:pt idx="0">
                  <c:v>Resultado</c:v>
                </c:pt>
              </c:strCache>
            </c:strRef>
          </c:tx>
          <c:spPr>
            <a:ln w="41275">
              <a:solidFill>
                <a:srgbClr val="7030A0"/>
              </a:solidFill>
            </a:ln>
          </c:spPr>
          <c:marker>
            <c:symbol val="diamond"/>
            <c:size val="5"/>
            <c:spPr>
              <a:solidFill>
                <a:srgbClr val="7030A0"/>
              </a:solidFill>
              <a:ln>
                <a:solidFill>
                  <a:srgbClr val="7030A0"/>
                </a:solidFill>
              </a:ln>
            </c:spPr>
          </c:marker>
          <c:cat>
            <c:strRef>
              <c:f>'SCI 3'!$A$23:$A$24</c:f>
              <c:strCache>
                <c:ptCount val="2"/>
                <c:pt idx="0">
                  <c:v>Ene - Jun 17</c:v>
                </c:pt>
                <c:pt idx="1">
                  <c:v>Jul - Dic 17</c:v>
                </c:pt>
              </c:strCache>
            </c:strRef>
          </c:cat>
          <c:val>
            <c:numRef>
              <c:f>'SCI 3'!$M$23:$M$24</c:f>
              <c:numCache>
                <c:formatCode>0%</c:formatCode>
                <c:ptCount val="2"/>
                <c:pt idx="0">
                  <c:v>0</c:v>
                </c:pt>
                <c:pt idx="1">
                  <c:v>0</c:v>
                </c:pt>
              </c:numCache>
            </c:numRef>
          </c:val>
          <c:smooth val="0"/>
        </c:ser>
        <c:ser>
          <c:idx val="1"/>
          <c:order val="3"/>
          <c:tx>
            <c:strRef>
              <c:f>'SCI 3'!$Q$22</c:f>
              <c:strCache>
                <c:ptCount val="1"/>
                <c:pt idx="0">
                  <c:v>Meta</c:v>
                </c:pt>
              </c:strCache>
            </c:strRef>
          </c:tx>
          <c:spPr>
            <a:ln w="31750">
              <a:solidFill>
                <a:srgbClr val="00B050"/>
              </a:solidFill>
            </a:ln>
          </c:spPr>
          <c:marker>
            <c:symbol val="none"/>
          </c:marker>
          <c:cat>
            <c:strRef>
              <c:f>'SCI 3'!$A$23:$A$24</c:f>
              <c:strCache>
                <c:ptCount val="2"/>
                <c:pt idx="0">
                  <c:v>Ene - Jun 17</c:v>
                </c:pt>
                <c:pt idx="1">
                  <c:v>Jul - Dic 17</c:v>
                </c:pt>
              </c:strCache>
            </c:strRef>
          </c:cat>
          <c:val>
            <c:numRef>
              <c:f>'SCI 3'!$Q$23:$Q$24</c:f>
              <c:numCache>
                <c:formatCode>0%</c:formatCode>
                <c:ptCount val="2"/>
                <c:pt idx="0">
                  <c:v>1</c:v>
                </c:pt>
                <c:pt idx="1">
                  <c:v>1</c:v>
                </c:pt>
              </c:numCache>
            </c:numRef>
          </c:val>
          <c:smooth val="0"/>
        </c:ser>
        <c:dLbls>
          <c:showLegendKey val="0"/>
          <c:showVal val="0"/>
          <c:showCatName val="0"/>
          <c:showSerName val="0"/>
          <c:showPercent val="0"/>
          <c:showBubbleSize val="0"/>
        </c:dLbls>
        <c:marker val="1"/>
        <c:smooth val="0"/>
        <c:axId val="285934208"/>
        <c:axId val="285934600"/>
      </c:lineChart>
      <c:catAx>
        <c:axId val="285934208"/>
        <c:scaling>
          <c:orientation val="minMax"/>
        </c:scaling>
        <c:delete val="0"/>
        <c:axPos val="b"/>
        <c:numFmt formatCode="General" sourceLinked="1"/>
        <c:majorTickMark val="none"/>
        <c:minorTickMark val="none"/>
        <c:tickLblPos val="nextTo"/>
        <c:txPr>
          <a:bodyPr rot="0" vert="horz"/>
          <a:lstStyle/>
          <a:p>
            <a:pPr>
              <a:defRPr/>
            </a:pPr>
            <a:endParaRPr lang="es-CO"/>
          </a:p>
        </c:txPr>
        <c:crossAx val="285934600"/>
        <c:crosses val="autoZero"/>
        <c:auto val="1"/>
        <c:lblAlgn val="ctr"/>
        <c:lblOffset val="100"/>
        <c:noMultiLvlLbl val="1"/>
      </c:catAx>
      <c:valAx>
        <c:axId val="285934600"/>
        <c:scaling>
          <c:orientation val="minMax"/>
          <c:min val="0"/>
        </c:scaling>
        <c:delete val="0"/>
        <c:axPos val="l"/>
        <c:title>
          <c:tx>
            <c:rich>
              <a:bodyPr/>
              <a:lstStyle/>
              <a:p>
                <a:pPr>
                  <a:defRPr/>
                </a:pPr>
                <a:r>
                  <a:rPr lang="es-ES"/>
                  <a:t>Número </a:t>
                </a:r>
              </a:p>
            </c:rich>
          </c:tx>
          <c:layout>
            <c:manualLayout>
              <c:xMode val="edge"/>
              <c:yMode val="edge"/>
              <c:x val="4.3010752688172046E-2"/>
              <c:y val="0.23074418727962087"/>
            </c:manualLayout>
          </c:layout>
          <c:overlay val="0"/>
        </c:title>
        <c:numFmt formatCode="0%" sourceLinked="0"/>
        <c:majorTickMark val="none"/>
        <c:minorTickMark val="none"/>
        <c:tickLblPos val="nextTo"/>
        <c:txPr>
          <a:bodyPr rot="0" vert="horz"/>
          <a:lstStyle/>
          <a:p>
            <a:pPr>
              <a:defRPr sz="700"/>
            </a:pPr>
            <a:endParaRPr lang="es-CO"/>
          </a:p>
        </c:txPr>
        <c:crossAx val="285934208"/>
        <c:crosses val="autoZero"/>
        <c:crossBetween val="between"/>
        <c:majorUnit val="0.2"/>
        <c:minorUnit val="0.2"/>
      </c:valAx>
      <c:valAx>
        <c:axId val="522683160"/>
        <c:scaling>
          <c:orientation val="minMax"/>
          <c:min val="0"/>
        </c:scaling>
        <c:delete val="0"/>
        <c:axPos val="r"/>
        <c:numFmt formatCode="General" sourceLinked="1"/>
        <c:majorTickMark val="out"/>
        <c:minorTickMark val="none"/>
        <c:tickLblPos val="nextTo"/>
        <c:crossAx val="522683552"/>
        <c:crosses val="max"/>
        <c:crossBetween val="between"/>
      </c:valAx>
      <c:catAx>
        <c:axId val="522683552"/>
        <c:scaling>
          <c:orientation val="minMax"/>
        </c:scaling>
        <c:delete val="1"/>
        <c:axPos val="b"/>
        <c:numFmt formatCode="General" sourceLinked="1"/>
        <c:majorTickMark val="out"/>
        <c:minorTickMark val="none"/>
        <c:tickLblPos val="none"/>
        <c:crossAx val="522683160"/>
        <c:crosses val="autoZero"/>
        <c:auto val="1"/>
        <c:lblAlgn val="ctr"/>
        <c:lblOffset val="100"/>
        <c:noMultiLvlLbl val="0"/>
      </c:catAx>
      <c:dTable>
        <c:showHorzBorder val="1"/>
        <c:showVertBorder val="1"/>
        <c:showOutline val="1"/>
        <c:showKeys val="1"/>
        <c:txPr>
          <a:bodyPr/>
          <a:lstStyle/>
          <a:p>
            <a:pPr rtl="0">
              <a:defRPr sz="800"/>
            </a:pPr>
            <a:endParaRPr lang="es-CO"/>
          </a:p>
        </c:txPr>
      </c:dTable>
      <c:spPr>
        <a:solidFill>
          <a:schemeClr val="bg1"/>
        </a:solidFill>
      </c:spPr>
    </c:plotArea>
    <c:plotVisOnly val="1"/>
    <c:dispBlanksAs val="gap"/>
    <c:showDLblsOverMax val="0"/>
  </c:chart>
  <c:spPr>
    <a:solidFill>
      <a:srgbClr val="0070C0"/>
    </a:solidFill>
  </c:spPr>
  <c:txPr>
    <a:bodyPr/>
    <a:lstStyle/>
    <a:p>
      <a:pPr>
        <a:defRPr sz="400"/>
      </a:pPr>
      <a:endParaRPr lang="es-CO"/>
    </a:p>
  </c:txPr>
  <c:printSettings>
    <c:headerFooter/>
    <c:pageMargins b="0.7500000000000121" l="0.70000000000000062" r="0.70000000000000062" t="0.7500000000000121"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47626</xdr:colOff>
      <xdr:row>0</xdr:row>
      <xdr:rowOff>104775</xdr:rowOff>
    </xdr:from>
    <xdr:to>
      <xdr:col>4</xdr:col>
      <xdr:colOff>279681</xdr:colOff>
      <xdr:row>3</xdr:row>
      <xdr:rowOff>171450</xdr:rowOff>
    </xdr:to>
    <xdr:pic>
      <xdr:nvPicPr>
        <xdr:cNvPr id="4" name="Picture 1" descr="escudo-alc">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6" y="104775"/>
          <a:ext cx="1155980" cy="752475"/>
        </a:xfrm>
        <a:prstGeom prst="rect">
          <a:avLst/>
        </a:prstGeom>
        <a:noFill/>
        <a:ln w="9525">
          <a:noFill/>
          <a:miter lim="800000"/>
          <a:headEnd/>
          <a:tailEnd/>
        </a:ln>
      </xdr:spPr>
    </xdr:pic>
    <xdr:clientData/>
  </xdr:twoCellAnchor>
  <xdr:twoCellAnchor>
    <xdr:from>
      <xdr:col>21</xdr:col>
      <xdr:colOff>29159</xdr:colOff>
      <xdr:row>22</xdr:row>
      <xdr:rowOff>0</xdr:rowOff>
    </xdr:from>
    <xdr:to>
      <xdr:col>41</xdr:col>
      <xdr:colOff>88253</xdr:colOff>
      <xdr:row>32</xdr:row>
      <xdr:rowOff>214215</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85726</xdr:colOff>
      <xdr:row>0</xdr:row>
      <xdr:rowOff>95250</xdr:rowOff>
    </xdr:from>
    <xdr:to>
      <xdr:col>4</xdr:col>
      <xdr:colOff>317781</xdr:colOff>
      <xdr:row>3</xdr:row>
      <xdr:rowOff>161925</xdr:rowOff>
    </xdr:to>
    <xdr:pic>
      <xdr:nvPicPr>
        <xdr:cNvPr id="3" name="Picture 1" descr="escudo-alc">
          <a:extLst>
            <a:ext uri="{FF2B5EF4-FFF2-40B4-BE49-F238E27FC236}">
              <a16:creationId xmlns=""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726" y="95250"/>
          <a:ext cx="1155980" cy="752475"/>
        </a:xfrm>
        <a:prstGeom prst="rect">
          <a:avLst/>
        </a:prstGeom>
        <a:noFill/>
        <a:ln w="9525">
          <a:noFill/>
          <a:miter lim="800000"/>
          <a:headEnd/>
          <a:tailEnd/>
        </a:ln>
      </xdr:spPr>
    </xdr:pic>
    <xdr:clientData/>
  </xdr:twoCellAnchor>
  <xdr:twoCellAnchor>
    <xdr:from>
      <xdr:col>20</xdr:col>
      <xdr:colOff>33617</xdr:colOff>
      <xdr:row>22</xdr:row>
      <xdr:rowOff>1</xdr:rowOff>
    </xdr:from>
    <xdr:to>
      <xdr:col>40</xdr:col>
      <xdr:colOff>218513</xdr:colOff>
      <xdr:row>32</xdr:row>
      <xdr:rowOff>215154</xdr:rowOff>
    </xdr:to>
    <xdr:graphicFrame macro="">
      <xdr:nvGraphicFramePr>
        <xdr:cNvPr id="4" name="4 Gráfico">
          <a:extLst>
            <a:ext uri="{FF2B5EF4-FFF2-40B4-BE49-F238E27FC236}">
              <a16:creationId xmlns="" xmlns:a16="http://schemas.microsoft.com/office/drawing/2014/main" id="{00000000-0008-0000-0400-000079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85726</xdr:colOff>
      <xdr:row>0</xdr:row>
      <xdr:rowOff>66675</xdr:rowOff>
    </xdr:from>
    <xdr:to>
      <xdr:col>4</xdr:col>
      <xdr:colOff>317781</xdr:colOff>
      <xdr:row>3</xdr:row>
      <xdr:rowOff>133350</xdr:rowOff>
    </xdr:to>
    <xdr:pic>
      <xdr:nvPicPr>
        <xdr:cNvPr id="3" name="Picture 1" descr="escudo-alc">
          <a:extLst>
            <a:ext uri="{FF2B5EF4-FFF2-40B4-BE49-F238E27FC236}">
              <a16:creationId xmlns=""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726" y="66675"/>
          <a:ext cx="1155980" cy="752475"/>
        </a:xfrm>
        <a:prstGeom prst="rect">
          <a:avLst/>
        </a:prstGeom>
        <a:noFill/>
        <a:ln w="9525">
          <a:noFill/>
          <a:miter lim="800000"/>
          <a:headEnd/>
          <a:tailEnd/>
        </a:ln>
      </xdr:spPr>
    </xdr:pic>
    <xdr:clientData/>
  </xdr:twoCellAnchor>
  <xdr:twoCellAnchor>
    <xdr:from>
      <xdr:col>20</xdr:col>
      <xdr:colOff>19050</xdr:colOff>
      <xdr:row>22</xdr:row>
      <xdr:rowOff>0</xdr:rowOff>
    </xdr:from>
    <xdr:to>
      <xdr:col>40</xdr:col>
      <xdr:colOff>171450</xdr:colOff>
      <xdr:row>32</xdr:row>
      <xdr:rowOff>209550</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37</xdr:row>
      <xdr:rowOff>57150</xdr:rowOff>
    </xdr:from>
    <xdr:to>
      <xdr:col>40</xdr:col>
      <xdr:colOff>123825</xdr:colOff>
      <xdr:row>50</xdr:row>
      <xdr:rowOff>104775</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104776</xdr:colOff>
      <xdr:row>0</xdr:row>
      <xdr:rowOff>47625</xdr:rowOff>
    </xdr:from>
    <xdr:to>
      <xdr:col>4</xdr:col>
      <xdr:colOff>336831</xdr:colOff>
      <xdr:row>3</xdr:row>
      <xdr:rowOff>114300</xdr:rowOff>
    </xdr:to>
    <xdr:pic>
      <xdr:nvPicPr>
        <xdr:cNvPr id="3" name="Picture 1" descr="escudo-alc">
          <a:extLst>
            <a:ext uri="{FF2B5EF4-FFF2-40B4-BE49-F238E27FC236}">
              <a16:creationId xmlns=""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6" y="47625"/>
          <a:ext cx="1155980" cy="752475"/>
        </a:xfrm>
        <a:prstGeom prst="rect">
          <a:avLst/>
        </a:prstGeom>
        <a:noFill/>
        <a:ln w="9525">
          <a:noFill/>
          <a:miter lim="800000"/>
          <a:headEnd/>
          <a:tailEnd/>
        </a:ln>
      </xdr:spPr>
    </xdr:pic>
    <xdr:clientData/>
  </xdr:twoCellAnchor>
  <xdr:twoCellAnchor>
    <xdr:from>
      <xdr:col>19</xdr:col>
      <xdr:colOff>276225</xdr:colOff>
      <xdr:row>21</xdr:row>
      <xdr:rowOff>152400</xdr:rowOff>
    </xdr:from>
    <xdr:to>
      <xdr:col>40</xdr:col>
      <xdr:colOff>142875</xdr:colOff>
      <xdr:row>32</xdr:row>
      <xdr:rowOff>200025</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76201</xdr:colOff>
      <xdr:row>0</xdr:row>
      <xdr:rowOff>95250</xdr:rowOff>
    </xdr:from>
    <xdr:to>
      <xdr:col>4</xdr:col>
      <xdr:colOff>308256</xdr:colOff>
      <xdr:row>3</xdr:row>
      <xdr:rowOff>161925</xdr:rowOff>
    </xdr:to>
    <xdr:pic>
      <xdr:nvPicPr>
        <xdr:cNvPr id="3" name="Picture 1" descr="escudo-alc">
          <a:extLst>
            <a:ext uri="{FF2B5EF4-FFF2-40B4-BE49-F238E27FC236}">
              <a16:creationId xmlns=""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1" y="95250"/>
          <a:ext cx="1155980" cy="752475"/>
        </a:xfrm>
        <a:prstGeom prst="rect">
          <a:avLst/>
        </a:prstGeom>
        <a:noFill/>
        <a:ln w="9525">
          <a:noFill/>
          <a:miter lim="800000"/>
          <a:headEnd/>
          <a:tailEnd/>
        </a:ln>
      </xdr:spPr>
    </xdr:pic>
    <xdr:clientData/>
  </xdr:twoCellAnchor>
  <xdr:twoCellAnchor>
    <xdr:from>
      <xdr:col>20</xdr:col>
      <xdr:colOff>19050</xdr:colOff>
      <xdr:row>22</xdr:row>
      <xdr:rowOff>9525</xdr:rowOff>
    </xdr:from>
    <xdr:to>
      <xdr:col>40</xdr:col>
      <xdr:colOff>171450</xdr:colOff>
      <xdr:row>32</xdr:row>
      <xdr:rowOff>219075</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57151</xdr:colOff>
      <xdr:row>0</xdr:row>
      <xdr:rowOff>66675</xdr:rowOff>
    </xdr:from>
    <xdr:to>
      <xdr:col>4</xdr:col>
      <xdr:colOff>289206</xdr:colOff>
      <xdr:row>3</xdr:row>
      <xdr:rowOff>133350</xdr:rowOff>
    </xdr:to>
    <xdr:pic>
      <xdr:nvPicPr>
        <xdr:cNvPr id="3" name="Picture 1" descr="escudo-alc">
          <a:extLst>
            <a:ext uri="{FF2B5EF4-FFF2-40B4-BE49-F238E27FC236}">
              <a16:creationId xmlns=""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1" y="66675"/>
          <a:ext cx="1155980" cy="752475"/>
        </a:xfrm>
        <a:prstGeom prst="rect">
          <a:avLst/>
        </a:prstGeom>
        <a:noFill/>
        <a:ln w="9525">
          <a:noFill/>
          <a:miter lim="800000"/>
          <a:headEnd/>
          <a:tailEnd/>
        </a:ln>
      </xdr:spPr>
    </xdr:pic>
    <xdr:clientData/>
  </xdr:twoCellAnchor>
  <xdr:twoCellAnchor>
    <xdr:from>
      <xdr:col>20</xdr:col>
      <xdr:colOff>0</xdr:colOff>
      <xdr:row>22</xdr:row>
      <xdr:rowOff>0</xdr:rowOff>
    </xdr:from>
    <xdr:to>
      <xdr:col>40</xdr:col>
      <xdr:colOff>152400</xdr:colOff>
      <xdr:row>32</xdr:row>
      <xdr:rowOff>209550</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66676</xdr:colOff>
      <xdr:row>0</xdr:row>
      <xdr:rowOff>66675</xdr:rowOff>
    </xdr:from>
    <xdr:to>
      <xdr:col>4</xdr:col>
      <xdr:colOff>298731</xdr:colOff>
      <xdr:row>3</xdr:row>
      <xdr:rowOff>133350</xdr:rowOff>
    </xdr:to>
    <xdr:pic>
      <xdr:nvPicPr>
        <xdr:cNvPr id="3" name="Picture 1" descr="escudo-alc">
          <a:extLst>
            <a:ext uri="{FF2B5EF4-FFF2-40B4-BE49-F238E27FC236}">
              <a16:creationId xmlns=""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6" y="66675"/>
          <a:ext cx="1155980" cy="752475"/>
        </a:xfrm>
        <a:prstGeom prst="rect">
          <a:avLst/>
        </a:prstGeom>
        <a:noFill/>
        <a:ln w="9525">
          <a:noFill/>
          <a:miter lim="800000"/>
          <a:headEnd/>
          <a:tailEnd/>
        </a:ln>
      </xdr:spPr>
    </xdr:pic>
    <xdr:clientData/>
  </xdr:twoCellAnchor>
  <xdr:twoCellAnchor>
    <xdr:from>
      <xdr:col>20</xdr:col>
      <xdr:colOff>19050</xdr:colOff>
      <xdr:row>22</xdr:row>
      <xdr:rowOff>9525</xdr:rowOff>
    </xdr:from>
    <xdr:to>
      <xdr:col>40</xdr:col>
      <xdr:colOff>171450</xdr:colOff>
      <xdr:row>30</xdr:row>
      <xdr:rowOff>133350</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2</xdr:col>
      <xdr:colOff>523875</xdr:colOff>
      <xdr:row>5</xdr:row>
      <xdr:rowOff>57150</xdr:rowOff>
    </xdr:from>
    <xdr:ext cx="184731" cy="254557"/>
    <xdr:sp macro="" textlink="">
      <xdr:nvSpPr>
        <xdr:cNvPr id="2" name="1 CuadroTexto"/>
        <xdr:cNvSpPr txBox="1"/>
      </xdr:nvSpPr>
      <xdr:spPr>
        <a:xfrm>
          <a:off x="2124075" y="86677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sdis.integracionsocial.gov.co/Documents%20and%20Settings/airegui/Configuraci&#243;n%20local/Temp/Documents%20and%20Settings/mbonillac/Mis%20documentos/Presentacion%20Con_Directivo/instrumento%20de%20acciones%20de%20mejora%20corregid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sdis.integracionsocial.gov.co/DOCUME~1/frojasc/CONFIG~1/Temp/Documents%20and%20Settings/mbonillac/Mis%20documentos/Presentacion%20Con_Directivo/instrumento%20de%20acciones%20de%20mejora%20corregid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gonzalez/Downloads/Requisitos%20NTDSIG_%20Seguimiento%20a%2030032017%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velasquezc/Downloads/Indicadores_mantenimiento_soporte_tic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C"/>
      <sheetName val="PM"/>
      <sheetName val="PM (2)"/>
      <sheetName val="Hoja1"/>
      <sheetName val="Datos"/>
    </sheetNames>
    <sheetDataSet>
      <sheetData sheetId="0"/>
      <sheetData sheetId="1"/>
      <sheetData sheetId="2"/>
      <sheetData sheetId="3"/>
      <sheetData sheetId="4">
        <row r="3">
          <cell r="B3" t="str">
            <v>Resultados de la medición de la satisfacción del  cliente.</v>
          </cell>
          <cell r="C3" t="str">
            <v>Preventiva</v>
          </cell>
          <cell r="D3" t="str">
            <v xml:space="preserve"> 1.Direccionamiento politico</v>
          </cell>
          <cell r="H3" t="str">
            <v>ALMACEN GENERAL-USAQUEN</v>
          </cell>
        </row>
        <row r="4">
          <cell r="B4" t="str">
            <v>Informe de producto y/o servicio no conforme (repetitivo)</v>
          </cell>
          <cell r="C4" t="str">
            <v>Correctiva</v>
          </cell>
          <cell r="D4" t="str">
            <v xml:space="preserve"> 2.Direccionamiento servicios sociales</v>
          </cell>
          <cell r="H4" t="str">
            <v>APOYO LOGISTICO</v>
          </cell>
        </row>
        <row r="5">
          <cell r="B5" t="str">
            <v>Resultados de la revisión por la dirección</v>
          </cell>
          <cell r="C5" t="str">
            <v>Mejora</v>
          </cell>
          <cell r="D5" t="str">
            <v xml:space="preserve"> 3.Direccionamiento estrategico</v>
          </cell>
          <cell r="H5" t="str">
            <v>APOYO TECNICO SISTEMAS</v>
          </cell>
        </row>
        <row r="6">
          <cell r="B6" t="str">
            <v>Auditoria Externa</v>
          </cell>
          <cell r="D6" t="str">
            <v xml:space="preserve"> 4.Construcción e implementacion politicas sociales</v>
          </cell>
          <cell r="H6" t="str">
            <v>ARCHIVO</v>
          </cell>
        </row>
        <row r="7">
          <cell r="B7" t="str">
            <v>Auditoria Interna</v>
          </cell>
          <cell r="D7" t="str">
            <v xml:space="preserve"> 5.Analisis y seguimiento de politicas sociales</v>
          </cell>
          <cell r="H7" t="str">
            <v>ASESORA SECRETARIA</v>
          </cell>
        </row>
        <row r="8">
          <cell r="B8" t="str">
            <v>Análisis de desempeño de los indicadores</v>
          </cell>
          <cell r="D8" t="str">
            <v xml:space="preserve"> 6.Prestación de los servicios sociales</v>
          </cell>
          <cell r="H8" t="str">
            <v xml:space="preserve">ASESORES SUBSECRETARIA </v>
          </cell>
        </row>
        <row r="9">
          <cell r="B9" t="str">
            <v>Informe de Quejas y Soluciones</v>
          </cell>
          <cell r="D9" t="str">
            <v xml:space="preserve"> 7.Mantenimiento y soporte TIC</v>
          </cell>
          <cell r="H9" t="str">
            <v>CASAS VECINALES  JARDINES INFANTILES</v>
          </cell>
        </row>
        <row r="10">
          <cell r="B10" t="str">
            <v>Informe de autoevaluación del desempeño del proceso</v>
          </cell>
          <cell r="D10" t="str">
            <v xml:space="preserve"> 8.Adquisiciones</v>
          </cell>
          <cell r="H10" t="str">
            <v>CENTRO DESARROLLO PERSONAL TRANSITORIO</v>
          </cell>
        </row>
        <row r="11">
          <cell r="D11" t="str">
            <v xml:space="preserve"> 9.Gestión de talento humano</v>
          </cell>
          <cell r="H11" t="str">
            <v>CENTRO UNICO DE RECEPCION</v>
          </cell>
        </row>
        <row r="12">
          <cell r="D12" t="str">
            <v>10.Gestión de bienes y servicios</v>
          </cell>
          <cell r="H12" t="str">
            <v xml:space="preserve">COMISARIAS DE FAMILIA </v>
          </cell>
        </row>
        <row r="13">
          <cell r="D13" t="str">
            <v>11.Mejora continua</v>
          </cell>
          <cell r="H13" t="str">
            <v xml:space="preserve">CONTABILIDAD </v>
          </cell>
        </row>
        <row r="14">
          <cell r="D14" t="str">
            <v>12.Gestión del conocimiento</v>
          </cell>
          <cell r="H14" t="str">
            <v>DIRECCION ANALISIS Y DISEÑO ESTRATEGICO</v>
          </cell>
        </row>
        <row r="15">
          <cell r="H15" t="str">
            <v>DIRECCION DE GESTION CORPORATIVA</v>
          </cell>
        </row>
        <row r="16">
          <cell r="H16" t="str">
            <v>DIRECCION POBLACIONAL</v>
          </cell>
        </row>
        <row r="17">
          <cell r="H17" t="str">
            <v>DIRECCION TERRITORIAL</v>
          </cell>
        </row>
        <row r="18">
          <cell r="H18" t="str">
            <v xml:space="preserve">MAPOTECA </v>
          </cell>
        </row>
        <row r="19">
          <cell r="H19" t="str">
            <v>OF.ASESORA ASUNTOS DISCIPLINARIOS</v>
          </cell>
        </row>
        <row r="20">
          <cell r="H20" t="str">
            <v>OF.ASESORA DE COMUNICACIONES</v>
          </cell>
        </row>
        <row r="21">
          <cell r="H21" t="str">
            <v>OF.ASESORA DE CONTROL INTERNO</v>
          </cell>
        </row>
        <row r="22">
          <cell r="H22" t="str">
            <v>OF.ASESORA JURIDICA</v>
          </cell>
        </row>
        <row r="23">
          <cell r="H23" t="str">
            <v>PRESUPUESTO</v>
          </cell>
        </row>
        <row r="24">
          <cell r="H24" t="str">
            <v>PUBLICACIONES</v>
          </cell>
        </row>
        <row r="25">
          <cell r="H25" t="str">
            <v>QUEJAS Y SOLUCIONES</v>
          </cell>
        </row>
        <row r="26">
          <cell r="H26" t="str">
            <v>RADICACION CORRESPONDENCIA</v>
          </cell>
        </row>
        <row r="27">
          <cell r="H27" t="str">
            <v>SECRETARIA</v>
          </cell>
        </row>
        <row r="28">
          <cell r="H28" t="str">
            <v>SUBDIRECCION ADM Y FINANCIERA</v>
          </cell>
        </row>
        <row r="29">
          <cell r="H29" t="str">
            <v>SUBDIRECCION DE CONTRATACION</v>
          </cell>
        </row>
        <row r="30">
          <cell r="H30" t="str">
            <v>SUBDIRECCION DE PLANTAS FISICAS</v>
          </cell>
        </row>
        <row r="31">
          <cell r="H31" t="str">
            <v>SUBDIRECCION DISEÑO EVALUACION SISTEMATIZACION</v>
          </cell>
        </row>
        <row r="32">
          <cell r="H32" t="str">
            <v>SUBDIRECCION IDENTIFICACION CARACTERIZACION E INTEGRACION</v>
          </cell>
        </row>
        <row r="33">
          <cell r="H33" t="str">
            <v>SUBDIRECCION INVESTIGACION E INFORMACION</v>
          </cell>
        </row>
        <row r="34">
          <cell r="H34" t="str">
            <v>SUBDIRECCION LOCAL BARRIOS UNIDOS</v>
          </cell>
        </row>
        <row r="35">
          <cell r="H35" t="str">
            <v>SUBDIRECCION LOCAL BOSA</v>
          </cell>
        </row>
        <row r="36">
          <cell r="H36" t="str">
            <v>SUBDIRECCION LOCAL CHAPINERO</v>
          </cell>
        </row>
        <row r="37">
          <cell r="H37" t="str">
            <v>SUBDIRECCION LOCAL CIUDAD BOLIVAR</v>
          </cell>
        </row>
        <row r="38">
          <cell r="H38" t="str">
            <v>SUBDIRECCION LOCAL ENGATIVA</v>
          </cell>
        </row>
        <row r="39">
          <cell r="H39" t="str">
            <v>SUBDIRECCION LOCAL FONTIBON</v>
          </cell>
        </row>
        <row r="40">
          <cell r="H40" t="str">
            <v>SUBDIRECCION LOCAL KENNEDY</v>
          </cell>
        </row>
        <row r="41">
          <cell r="H41" t="str">
            <v>SUBDIRECCION LOCAL MARTIRES</v>
          </cell>
        </row>
        <row r="42">
          <cell r="H42" t="str">
            <v xml:space="preserve">SUBDIRECCION LOCAL PTE. ARANDA  ANT.NARIÑO </v>
          </cell>
        </row>
        <row r="43">
          <cell r="H43" t="str">
            <v>SUBDIRECCION LOCAL RAFAEL URIBE URIBE</v>
          </cell>
        </row>
        <row r="44">
          <cell r="H44" t="str">
            <v>SUBDIRECCION LOCAL SAN CRISTOBAL</v>
          </cell>
        </row>
        <row r="45">
          <cell r="H45" t="str">
            <v>SUBDIRECCION LOCAL SANTA FE CANDELARIA</v>
          </cell>
        </row>
        <row r="46">
          <cell r="H46" t="str">
            <v>SUBDIRECCION LOCAL SUBA</v>
          </cell>
        </row>
        <row r="47">
          <cell r="H47" t="str">
            <v>SUBDIRECCION LOCAL TUNJUELITO</v>
          </cell>
        </row>
        <row r="48">
          <cell r="H48" t="str">
            <v>SUBDIRECCION LOCAL USAQUEN</v>
          </cell>
        </row>
        <row r="49">
          <cell r="H49" t="str">
            <v>SUBDIRECCION LOCAL USME SUMAPAZ</v>
          </cell>
        </row>
        <row r="50">
          <cell r="H50" t="str">
            <v>SUBDIRECCION PARA LA ADULTEZ</v>
          </cell>
        </row>
        <row r="51">
          <cell r="H51" t="str">
            <v>SUBDIRECCION PARA LA FAMILIA</v>
          </cell>
        </row>
        <row r="52">
          <cell r="H52" t="str">
            <v>SUBDIRECCION PARA LA GESTION INTEGRAL LOCAL</v>
          </cell>
        </row>
        <row r="53">
          <cell r="H53" t="str">
            <v>SUBDIRECCION PARA LA INFANCIA</v>
          </cell>
        </row>
        <row r="54">
          <cell r="H54" t="str">
            <v>SUBDIRECCION PARA LA JUVENTUD</v>
          </cell>
        </row>
        <row r="55">
          <cell r="H55" t="str">
            <v>SUBDIRECCION PARA LA VEJEZ</v>
          </cell>
        </row>
        <row r="56">
          <cell r="H56" t="str">
            <v>SUBSECRETARIA</v>
          </cell>
        </row>
        <row r="57">
          <cell r="H57" t="str">
            <v>TALENTO  HUMANO</v>
          </cell>
        </row>
        <row r="58">
          <cell r="H58" t="str">
            <v>UEL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C"/>
      <sheetName val="PM"/>
      <sheetName val="PM (2)"/>
      <sheetName val="Hoja1"/>
      <sheetName val="Datos"/>
      <sheetName val="TIC4"/>
    </sheetNames>
    <sheetDataSet>
      <sheetData sheetId="0"/>
      <sheetData sheetId="1"/>
      <sheetData sheetId="2"/>
      <sheetData sheetId="3"/>
      <sheetData sheetId="4">
        <row r="3">
          <cell r="B3" t="str">
            <v>Resultados de la medición de la satisfacción del  cliente.</v>
          </cell>
          <cell r="H3" t="str">
            <v>ALMACEN GENERAL-USAQUEN</v>
          </cell>
        </row>
        <row r="4">
          <cell r="H4" t="str">
            <v>APOYO LOGISTICO</v>
          </cell>
        </row>
        <row r="5">
          <cell r="H5" t="str">
            <v>APOYO TECNICO SISTEMAS</v>
          </cell>
        </row>
        <row r="6">
          <cell r="H6" t="str">
            <v>ARCHIVO</v>
          </cell>
        </row>
        <row r="7">
          <cell r="H7" t="str">
            <v>ASESORA SECRETARIA</v>
          </cell>
        </row>
        <row r="8">
          <cell r="H8" t="str">
            <v xml:space="preserve">ASESORES SUBSECRETARIA </v>
          </cell>
        </row>
        <row r="9">
          <cell r="H9" t="str">
            <v>CASAS VECINALES  JARDINES INFANTILES</v>
          </cell>
        </row>
        <row r="10">
          <cell r="H10" t="str">
            <v>CENTRO DESARROLLO PERSONAL TRANSITORIO</v>
          </cell>
        </row>
        <row r="11">
          <cell r="H11" t="str">
            <v>CENTRO UNICO DE RECEPCION</v>
          </cell>
        </row>
        <row r="12">
          <cell r="H12" t="str">
            <v xml:space="preserve">COMISARIAS DE FAMILIA </v>
          </cell>
        </row>
        <row r="13">
          <cell r="H13" t="str">
            <v xml:space="preserve">CONTABILIDAD </v>
          </cell>
        </row>
        <row r="14">
          <cell r="H14" t="str">
            <v>DIRECCION ANALISIS Y DISEÑO ESTRATEGICO</v>
          </cell>
        </row>
        <row r="15">
          <cell r="H15" t="str">
            <v>DIRECCION DE GESTION CORPORATIVA</v>
          </cell>
        </row>
        <row r="16">
          <cell r="H16" t="str">
            <v>DIRECCION POBLACIONAL</v>
          </cell>
        </row>
        <row r="17">
          <cell r="H17" t="str">
            <v>DIRECCION TERRITORIAL</v>
          </cell>
        </row>
        <row r="18">
          <cell r="H18" t="str">
            <v xml:space="preserve">MAPOTECA </v>
          </cell>
        </row>
        <row r="19">
          <cell r="H19" t="str">
            <v>OF.ASESORA ASUNTOS DISCIPLINARIOS</v>
          </cell>
        </row>
        <row r="20">
          <cell r="H20" t="str">
            <v>OF.ASESORA DE COMUNICACIONES</v>
          </cell>
        </row>
        <row r="21">
          <cell r="H21" t="str">
            <v>OF.ASESORA DE CONTROL INTERNO</v>
          </cell>
        </row>
        <row r="22">
          <cell r="H22" t="str">
            <v>OF.ASESORA JURIDICA</v>
          </cell>
        </row>
        <row r="23">
          <cell r="H23" t="str">
            <v>PRESUPUESTO</v>
          </cell>
        </row>
        <row r="24">
          <cell r="H24" t="str">
            <v>PUBLICACIONES</v>
          </cell>
        </row>
        <row r="25">
          <cell r="H25" t="str">
            <v>QUEJAS Y SOLUCIONES</v>
          </cell>
        </row>
        <row r="26">
          <cell r="H26" t="str">
            <v>RADICACION CORRESPONDENCIA</v>
          </cell>
        </row>
        <row r="27">
          <cell r="H27" t="str">
            <v>SECRETARIA</v>
          </cell>
        </row>
        <row r="28">
          <cell r="H28" t="str">
            <v>SUBDIRECCION ADM Y FINANCIERA</v>
          </cell>
        </row>
        <row r="29">
          <cell r="H29" t="str">
            <v>SUBDIRECCION DE CONTRATACION</v>
          </cell>
        </row>
        <row r="30">
          <cell r="H30" t="str">
            <v>SUBDIRECCION DE PLANTAS FISICAS</v>
          </cell>
        </row>
        <row r="31">
          <cell r="H31" t="str">
            <v>SUBDIRECCION DISEÑO EVALUACION SISTEMATIZACION</v>
          </cell>
        </row>
        <row r="32">
          <cell r="H32" t="str">
            <v>SUBDIRECCION IDENTIFICACION CARACTERIZACION E INTEGRACION</v>
          </cell>
        </row>
        <row r="33">
          <cell r="H33" t="str">
            <v>SUBDIRECCION INVESTIGACION E INFORMACION</v>
          </cell>
        </row>
        <row r="34">
          <cell r="H34" t="str">
            <v>SUBDIRECCION LOCAL BARRIOS UNIDOS</v>
          </cell>
        </row>
        <row r="35">
          <cell r="H35" t="str">
            <v>SUBDIRECCION LOCAL BOSA</v>
          </cell>
        </row>
        <row r="36">
          <cell r="H36" t="str">
            <v>SUBDIRECCION LOCAL CHAPINERO</v>
          </cell>
        </row>
        <row r="37">
          <cell r="H37" t="str">
            <v>SUBDIRECCION LOCAL CIUDAD BOLIVAR</v>
          </cell>
        </row>
        <row r="38">
          <cell r="H38" t="str">
            <v>SUBDIRECCION LOCAL ENGATIVA</v>
          </cell>
        </row>
        <row r="39">
          <cell r="H39" t="str">
            <v>SUBDIRECCION LOCAL FONTIBON</v>
          </cell>
        </row>
        <row r="40">
          <cell r="H40" t="str">
            <v>SUBDIRECCION LOCAL KENNEDY</v>
          </cell>
        </row>
        <row r="41">
          <cell r="H41" t="str">
            <v>SUBDIRECCION LOCAL MARTIRES</v>
          </cell>
        </row>
        <row r="42">
          <cell r="H42" t="str">
            <v xml:space="preserve">SUBDIRECCION LOCAL PTE. ARANDA  ANT.NARIÑO </v>
          </cell>
        </row>
        <row r="43">
          <cell r="H43" t="str">
            <v>SUBDIRECCION LOCAL RAFAEL URIBE URIBE</v>
          </cell>
        </row>
        <row r="44">
          <cell r="H44" t="str">
            <v>SUBDIRECCION LOCAL SAN CRISTOBAL</v>
          </cell>
        </row>
        <row r="45">
          <cell r="H45" t="str">
            <v>SUBDIRECCION LOCAL SANTA FE CANDELARIA</v>
          </cell>
        </row>
        <row r="46">
          <cell r="H46" t="str">
            <v>SUBDIRECCION LOCAL SUBA</v>
          </cell>
        </row>
        <row r="47">
          <cell r="H47" t="str">
            <v>SUBDIRECCION LOCAL TUNJUELITO</v>
          </cell>
        </row>
        <row r="48">
          <cell r="H48" t="str">
            <v>SUBDIRECCION LOCAL USAQUEN</v>
          </cell>
        </row>
        <row r="49">
          <cell r="H49" t="str">
            <v>SUBDIRECCION LOCAL USME SUMAPAZ</v>
          </cell>
        </row>
        <row r="50">
          <cell r="H50" t="str">
            <v>SUBDIRECCION PARA LA ADULTEZ</v>
          </cell>
        </row>
        <row r="51">
          <cell r="H51" t="str">
            <v>SUBDIRECCION PARA LA FAMILIA</v>
          </cell>
        </row>
        <row r="52">
          <cell r="H52" t="str">
            <v>SUBDIRECCION PARA LA GESTION INTEGRAL LOCAL</v>
          </cell>
        </row>
        <row r="53">
          <cell r="H53" t="str">
            <v>SUBDIRECCION PARA LA INFANCIA</v>
          </cell>
        </row>
        <row r="54">
          <cell r="H54" t="str">
            <v>SUBDIRECCION PARA LA JUVENTUD</v>
          </cell>
        </row>
        <row r="55">
          <cell r="H55" t="str">
            <v>SUBDIRECCION PARA LA VEJEZ</v>
          </cell>
        </row>
        <row r="56">
          <cell r="H56" t="str">
            <v>SUBSECRETARIA</v>
          </cell>
        </row>
        <row r="57">
          <cell r="H57" t="str">
            <v>TALENTO  HUMANO</v>
          </cell>
        </row>
        <row r="58">
          <cell r="H58" t="str">
            <v>UEL</v>
          </cell>
        </row>
      </sheetData>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sitos"/>
      <sheetName val="%"/>
      <sheetName val="Hoja4"/>
      <sheetName val="Hoja1"/>
      <sheetName val="Hoja3"/>
      <sheetName val="Impresion"/>
      <sheetName val="R E S U M E N"/>
    </sheetNames>
    <sheetDataSet>
      <sheetData sheetId="0"/>
      <sheetData sheetId="1"/>
      <sheetData sheetId="2">
        <row r="3">
          <cell r="A3" t="str">
            <v>NO</v>
          </cell>
        </row>
        <row r="4">
          <cell r="A4" t="str">
            <v>SI, PARCIALMENTE</v>
          </cell>
        </row>
        <row r="5">
          <cell r="A5" t="str">
            <v>SI</v>
          </cell>
        </row>
      </sheetData>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C1"/>
      <sheetName val="TIC2"/>
      <sheetName val="TIC3"/>
      <sheetName val="TIC4"/>
      <sheetName val="TIC-PROY 1168"/>
      <sheetName val="SGI1"/>
      <sheetName val="SGSI2"/>
      <sheetName val="INSTRUCCIONES"/>
      <sheetName val="Línea base indiador TIC4"/>
    </sheetNames>
    <sheetDataSet>
      <sheetData sheetId="0"/>
      <sheetData sheetId="1"/>
      <sheetData sheetId="2"/>
      <sheetData sheetId="3">
        <row r="23">
          <cell r="A23" t="str">
            <v>Abr - Jun 2017</v>
          </cell>
          <cell r="M23" t="e">
            <v>#DIV/0!</v>
          </cell>
          <cell r="Q23">
            <v>0.9</v>
          </cell>
        </row>
        <row r="24">
          <cell r="A24" t="str">
            <v>Jul - Sep 2017</v>
          </cell>
          <cell r="M24" t="e">
            <v>#DIV/0!</v>
          </cell>
          <cell r="Q24">
            <v>0.9</v>
          </cell>
        </row>
        <row r="25">
          <cell r="A25" t="str">
            <v>Oct - Dic 2017</v>
          </cell>
          <cell r="M25" t="e">
            <v>#DIV/0!</v>
          </cell>
          <cell r="Q25">
            <v>0.9</v>
          </cell>
        </row>
        <row r="26">
          <cell r="M26" t="e">
            <v>#DIV/0!</v>
          </cell>
          <cell r="Q26">
            <v>1</v>
          </cell>
        </row>
        <row r="27">
          <cell r="M27" t="e">
            <v>#DIV/0!</v>
          </cell>
          <cell r="Q27">
            <v>1</v>
          </cell>
        </row>
        <row r="28">
          <cell r="M28" t="e">
            <v>#DIV/0!</v>
          </cell>
          <cell r="Q28">
            <v>1</v>
          </cell>
        </row>
        <row r="29">
          <cell r="M29" t="e">
            <v>#DIV/0!</v>
          </cell>
          <cell r="Q29">
            <v>1</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T162"/>
  <sheetViews>
    <sheetView topLeftCell="A5" zoomScale="98" zoomScaleNormal="98" zoomScaleSheetLayoutView="100" workbookViewId="0">
      <selection activeCell="I32" sqref="I32:P32"/>
    </sheetView>
  </sheetViews>
  <sheetFormatPr baseColWidth="10" defaultColWidth="3.140625" defaultRowHeight="12.75" x14ac:dyDescent="0.2"/>
  <cols>
    <col min="1" max="3" width="2.85546875" customWidth="1"/>
    <col min="4" max="4" width="5.28515625" customWidth="1"/>
    <col min="5" max="5" width="5.7109375" customWidth="1"/>
    <col min="6" max="6" width="4.5703125" customWidth="1"/>
    <col min="7" max="7" width="5.7109375" hidden="1" customWidth="1"/>
    <col min="10" max="10" width="4" bestFit="1" customWidth="1"/>
    <col min="14" max="14" width="4.7109375" bestFit="1" customWidth="1"/>
    <col min="17" max="19" width="2.7109375" customWidth="1"/>
    <col min="20" max="20" width="4.28515625" customWidth="1"/>
    <col min="21" max="21" width="12.5703125" hidden="1" customWidth="1"/>
    <col min="22" max="42" width="3.42578125" customWidth="1"/>
    <col min="45" max="45" width="30.85546875" customWidth="1"/>
    <col min="46" max="51" width="17" customWidth="1"/>
  </cols>
  <sheetData>
    <row r="1" spans="1:42" ht="18" customHeight="1" x14ac:dyDescent="0.2">
      <c r="A1" s="133"/>
      <c r="B1" s="134"/>
      <c r="C1" s="134"/>
      <c r="D1" s="134"/>
      <c r="E1" s="135"/>
      <c r="F1" s="130" t="s">
        <v>41</v>
      </c>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7"/>
      <c r="AH1" s="127" t="s">
        <v>37</v>
      </c>
      <c r="AI1" s="128"/>
      <c r="AJ1" s="128"/>
      <c r="AK1" s="128"/>
      <c r="AL1" s="128"/>
      <c r="AM1" s="128"/>
      <c r="AN1" s="128"/>
      <c r="AO1" s="128"/>
      <c r="AP1" s="129"/>
    </row>
    <row r="2" spans="1:42" ht="18" customHeight="1" x14ac:dyDescent="0.2">
      <c r="A2" s="133"/>
      <c r="B2" s="134"/>
      <c r="C2" s="134"/>
      <c r="D2" s="134"/>
      <c r="E2" s="135"/>
      <c r="F2" s="131"/>
      <c r="G2" s="90"/>
      <c r="H2" s="90"/>
      <c r="I2" s="90"/>
      <c r="J2" s="90"/>
      <c r="K2" s="90"/>
      <c r="L2" s="90"/>
      <c r="M2" s="90"/>
      <c r="N2" s="90"/>
      <c r="O2" s="90"/>
      <c r="P2" s="90"/>
      <c r="Q2" s="90"/>
      <c r="R2" s="90"/>
      <c r="S2" s="90"/>
      <c r="T2" s="90"/>
      <c r="U2" s="90"/>
      <c r="V2" s="90"/>
      <c r="W2" s="90"/>
      <c r="X2" s="90"/>
      <c r="Y2" s="90"/>
      <c r="Z2" s="90"/>
      <c r="AA2" s="90"/>
      <c r="AB2" s="90"/>
      <c r="AC2" s="90"/>
      <c r="AD2" s="90"/>
      <c r="AE2" s="90"/>
      <c r="AF2" s="90"/>
      <c r="AG2" s="91"/>
      <c r="AH2" s="127" t="s">
        <v>40</v>
      </c>
      <c r="AI2" s="128"/>
      <c r="AJ2" s="128"/>
      <c r="AK2" s="128"/>
      <c r="AL2" s="128"/>
      <c r="AM2" s="128"/>
      <c r="AN2" s="128"/>
      <c r="AO2" s="128"/>
      <c r="AP2" s="129"/>
    </row>
    <row r="3" spans="1:42" ht="18" customHeight="1" x14ac:dyDescent="0.2">
      <c r="A3" s="133"/>
      <c r="B3" s="134"/>
      <c r="C3" s="134"/>
      <c r="D3" s="134"/>
      <c r="E3" s="135"/>
      <c r="F3" s="131"/>
      <c r="G3" s="90"/>
      <c r="H3" s="90"/>
      <c r="I3" s="90"/>
      <c r="J3" s="90"/>
      <c r="K3" s="90"/>
      <c r="L3" s="90"/>
      <c r="M3" s="90"/>
      <c r="N3" s="90"/>
      <c r="O3" s="90"/>
      <c r="P3" s="90"/>
      <c r="Q3" s="90"/>
      <c r="R3" s="90"/>
      <c r="S3" s="90"/>
      <c r="T3" s="90"/>
      <c r="U3" s="90"/>
      <c r="V3" s="90"/>
      <c r="W3" s="90"/>
      <c r="X3" s="90"/>
      <c r="Y3" s="90"/>
      <c r="Z3" s="90"/>
      <c r="AA3" s="90"/>
      <c r="AB3" s="90"/>
      <c r="AC3" s="90"/>
      <c r="AD3" s="90"/>
      <c r="AE3" s="90"/>
      <c r="AF3" s="90"/>
      <c r="AG3" s="91"/>
      <c r="AH3" s="127" t="s">
        <v>38</v>
      </c>
      <c r="AI3" s="128"/>
      <c r="AJ3" s="128"/>
      <c r="AK3" s="128"/>
      <c r="AL3" s="128"/>
      <c r="AM3" s="128"/>
      <c r="AN3" s="128"/>
      <c r="AO3" s="128"/>
      <c r="AP3" s="129"/>
    </row>
    <row r="4" spans="1:42" ht="18" customHeight="1" x14ac:dyDescent="0.2">
      <c r="A4" s="136"/>
      <c r="B4" s="137"/>
      <c r="C4" s="137"/>
      <c r="D4" s="137"/>
      <c r="E4" s="138"/>
      <c r="F4" s="132"/>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20"/>
      <c r="AH4" s="127" t="s">
        <v>39</v>
      </c>
      <c r="AI4" s="128"/>
      <c r="AJ4" s="128"/>
      <c r="AK4" s="128"/>
      <c r="AL4" s="128"/>
      <c r="AM4" s="128"/>
      <c r="AN4" s="128"/>
      <c r="AO4" s="128"/>
      <c r="AP4" s="129"/>
    </row>
    <row r="5" spans="1:42" ht="6.75" customHeight="1" x14ac:dyDescent="0.2">
      <c r="A5" s="139" t="s">
        <v>29</v>
      </c>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1"/>
    </row>
    <row r="6" spans="1:42" x14ac:dyDescent="0.2">
      <c r="A6" s="115" t="s">
        <v>0</v>
      </c>
      <c r="B6" s="116"/>
      <c r="C6" s="117"/>
      <c r="D6" s="95" t="s">
        <v>1</v>
      </c>
      <c r="E6" s="95"/>
      <c r="F6" s="95"/>
      <c r="G6" s="95"/>
      <c r="H6" s="95"/>
      <c r="I6" s="95"/>
      <c r="J6" s="95"/>
      <c r="K6" s="142" t="s">
        <v>44</v>
      </c>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143"/>
    </row>
    <row r="7" spans="1:42" x14ac:dyDescent="0.2">
      <c r="A7" s="89"/>
      <c r="B7" s="90"/>
      <c r="C7" s="91"/>
      <c r="D7" s="95" t="s">
        <v>21</v>
      </c>
      <c r="E7" s="95"/>
      <c r="F7" s="95"/>
      <c r="G7" s="95"/>
      <c r="H7" s="95"/>
      <c r="I7" s="95"/>
      <c r="J7" s="95"/>
      <c r="K7" s="124" t="s">
        <v>61</v>
      </c>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row>
    <row r="8" spans="1:42" x14ac:dyDescent="0.2">
      <c r="A8" s="118"/>
      <c r="B8" s="119"/>
      <c r="C8" s="120"/>
      <c r="D8" s="121" t="s">
        <v>36</v>
      </c>
      <c r="E8" s="122"/>
      <c r="F8" s="122"/>
      <c r="G8" s="122"/>
      <c r="H8" s="122"/>
      <c r="I8" s="122"/>
      <c r="J8" s="123"/>
      <c r="K8" s="124" t="s">
        <v>61</v>
      </c>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row>
    <row r="9" spans="1:42" ht="12.75" customHeight="1" x14ac:dyDescent="0.2">
      <c r="A9" s="108" t="s">
        <v>28</v>
      </c>
      <c r="B9" s="108"/>
      <c r="C9" s="108"/>
      <c r="D9" s="95" t="s">
        <v>1</v>
      </c>
      <c r="E9" s="95"/>
      <c r="F9" s="95"/>
      <c r="G9" s="95"/>
      <c r="H9" s="95"/>
      <c r="I9" s="95"/>
      <c r="J9" s="95"/>
      <c r="K9" s="96" t="s">
        <v>48</v>
      </c>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8"/>
    </row>
    <row r="10" spans="1:42" ht="15.75" customHeight="1" x14ac:dyDescent="0.2">
      <c r="A10" s="108"/>
      <c r="B10" s="108"/>
      <c r="C10" s="108"/>
      <c r="D10" s="95" t="s">
        <v>21</v>
      </c>
      <c r="E10" s="95"/>
      <c r="F10" s="95"/>
      <c r="G10" s="95"/>
      <c r="H10" s="95"/>
      <c r="I10" s="95"/>
      <c r="J10" s="95"/>
      <c r="K10" s="109" t="s">
        <v>61</v>
      </c>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row>
    <row r="11" spans="1:42" ht="17.25" customHeight="1" x14ac:dyDescent="0.2">
      <c r="A11" s="108"/>
      <c r="B11" s="108"/>
      <c r="C11" s="108"/>
      <c r="D11" s="95" t="s">
        <v>36</v>
      </c>
      <c r="E11" s="95"/>
      <c r="F11" s="95"/>
      <c r="G11" s="95"/>
      <c r="H11" s="95"/>
      <c r="I11" s="95"/>
      <c r="J11" s="95"/>
      <c r="K11" s="109" t="s">
        <v>61</v>
      </c>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10"/>
    </row>
    <row r="12" spans="1:42" ht="48.75" customHeight="1" x14ac:dyDescent="0.2">
      <c r="A12" s="99" t="s">
        <v>60</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1"/>
    </row>
    <row r="13" spans="1:42" ht="12.75" customHeight="1" x14ac:dyDescent="0.2">
      <c r="A13" s="111" t="s">
        <v>119</v>
      </c>
      <c r="B13" s="103"/>
      <c r="C13" s="103"/>
      <c r="D13" s="103"/>
      <c r="E13" s="103"/>
      <c r="F13" s="103"/>
      <c r="G13" s="103"/>
      <c r="H13" s="103"/>
      <c r="I13" s="103"/>
      <c r="J13" s="103"/>
      <c r="K13" s="103"/>
      <c r="L13" s="103"/>
      <c r="M13" s="103"/>
      <c r="N13" s="103"/>
      <c r="O13" s="103"/>
      <c r="P13" s="103"/>
      <c r="Q13" s="103"/>
      <c r="R13" s="103"/>
      <c r="S13" s="103"/>
      <c r="T13" s="103"/>
      <c r="U13" s="112"/>
      <c r="V13" s="102" t="s">
        <v>107</v>
      </c>
      <c r="W13" s="103"/>
      <c r="X13" s="103"/>
      <c r="Y13" s="103"/>
      <c r="Z13" s="103"/>
      <c r="AA13" s="103"/>
      <c r="AB13" s="103"/>
      <c r="AC13" s="103"/>
      <c r="AD13" s="103"/>
      <c r="AE13" s="103"/>
      <c r="AF13" s="103"/>
      <c r="AG13" s="103"/>
      <c r="AH13" s="103"/>
      <c r="AI13" s="103"/>
      <c r="AJ13" s="103"/>
      <c r="AK13" s="103"/>
      <c r="AL13" s="103"/>
      <c r="AM13" s="103"/>
      <c r="AN13" s="103"/>
      <c r="AO13" s="103"/>
      <c r="AP13" s="104"/>
    </row>
    <row r="14" spans="1:42" ht="14.25" customHeight="1" x14ac:dyDescent="0.2">
      <c r="A14" s="113"/>
      <c r="B14" s="106"/>
      <c r="C14" s="106"/>
      <c r="D14" s="106"/>
      <c r="E14" s="106"/>
      <c r="F14" s="106"/>
      <c r="G14" s="106"/>
      <c r="H14" s="106"/>
      <c r="I14" s="106"/>
      <c r="J14" s="106"/>
      <c r="K14" s="106"/>
      <c r="L14" s="106"/>
      <c r="M14" s="106"/>
      <c r="N14" s="106"/>
      <c r="O14" s="106"/>
      <c r="P14" s="106"/>
      <c r="Q14" s="106"/>
      <c r="R14" s="106"/>
      <c r="S14" s="106"/>
      <c r="T14" s="106"/>
      <c r="U14" s="114"/>
      <c r="V14" s="105"/>
      <c r="W14" s="106"/>
      <c r="X14" s="106"/>
      <c r="Y14" s="106"/>
      <c r="Z14" s="106"/>
      <c r="AA14" s="106"/>
      <c r="AB14" s="106"/>
      <c r="AC14" s="106"/>
      <c r="AD14" s="106"/>
      <c r="AE14" s="106"/>
      <c r="AF14" s="106"/>
      <c r="AG14" s="106"/>
      <c r="AH14" s="106"/>
      <c r="AI14" s="106"/>
      <c r="AJ14" s="106"/>
      <c r="AK14" s="106"/>
      <c r="AL14" s="106"/>
      <c r="AM14" s="106"/>
      <c r="AN14" s="106"/>
      <c r="AO14" s="106"/>
      <c r="AP14" s="107"/>
    </row>
    <row r="15" spans="1:42" ht="26.25" customHeight="1" x14ac:dyDescent="0.2">
      <c r="A15" s="54" t="s">
        <v>106</v>
      </c>
      <c r="B15" s="55"/>
      <c r="C15" s="55"/>
      <c r="D15" s="55"/>
      <c r="E15" s="55"/>
      <c r="F15" s="55"/>
      <c r="G15" s="55"/>
      <c r="H15" s="55"/>
      <c r="I15" s="55"/>
      <c r="J15" s="55"/>
      <c r="K15" s="55"/>
      <c r="L15" s="55"/>
      <c r="M15" s="55"/>
      <c r="N15" s="55"/>
      <c r="O15" s="55"/>
      <c r="P15" s="58" t="s">
        <v>46</v>
      </c>
      <c r="Q15" s="59"/>
      <c r="R15" s="59"/>
      <c r="S15" s="59"/>
      <c r="T15" s="59"/>
      <c r="U15" s="59"/>
      <c r="V15" s="59"/>
      <c r="W15" s="59"/>
      <c r="X15" s="59"/>
      <c r="Y15" s="59"/>
      <c r="Z15" s="59"/>
      <c r="AA15" s="59"/>
      <c r="AB15" s="59"/>
      <c r="AC15" s="59"/>
      <c r="AD15" s="60"/>
      <c r="AE15" s="64" t="s">
        <v>51</v>
      </c>
      <c r="AF15" s="65"/>
      <c r="AG15" s="65"/>
      <c r="AH15" s="65"/>
      <c r="AI15" s="65"/>
      <c r="AJ15" s="65"/>
      <c r="AK15" s="65"/>
      <c r="AL15" s="65"/>
      <c r="AM15" s="65"/>
      <c r="AN15" s="65"/>
      <c r="AO15" s="65"/>
      <c r="AP15" s="66"/>
    </row>
    <row r="16" spans="1:42" ht="21" customHeight="1" x14ac:dyDescent="0.2">
      <c r="A16" s="56"/>
      <c r="B16" s="57"/>
      <c r="C16" s="57"/>
      <c r="D16" s="57"/>
      <c r="E16" s="57"/>
      <c r="F16" s="57"/>
      <c r="G16" s="57"/>
      <c r="H16" s="57"/>
      <c r="I16" s="57"/>
      <c r="J16" s="57"/>
      <c r="K16" s="57"/>
      <c r="L16" s="57"/>
      <c r="M16" s="57"/>
      <c r="N16" s="57"/>
      <c r="O16" s="57"/>
      <c r="P16" s="61"/>
      <c r="Q16" s="62"/>
      <c r="R16" s="62"/>
      <c r="S16" s="62"/>
      <c r="T16" s="62"/>
      <c r="U16" s="62"/>
      <c r="V16" s="62"/>
      <c r="W16" s="62"/>
      <c r="X16" s="62"/>
      <c r="Y16" s="62"/>
      <c r="Z16" s="62"/>
      <c r="AA16" s="62"/>
      <c r="AB16" s="62"/>
      <c r="AC16" s="62"/>
      <c r="AD16" s="63"/>
      <c r="AE16" s="67"/>
      <c r="AF16" s="68"/>
      <c r="AG16" s="68"/>
      <c r="AH16" s="68"/>
      <c r="AI16" s="68"/>
      <c r="AJ16" s="68"/>
      <c r="AK16" s="68"/>
      <c r="AL16" s="68"/>
      <c r="AM16" s="68"/>
      <c r="AN16" s="68"/>
      <c r="AO16" s="68"/>
      <c r="AP16" s="69"/>
    </row>
    <row r="17" spans="1:46" x14ac:dyDescent="0.2">
      <c r="A17" s="72" t="s">
        <v>2</v>
      </c>
      <c r="B17" s="73"/>
      <c r="C17" s="73"/>
      <c r="D17" s="73"/>
      <c r="E17" s="73"/>
      <c r="F17" s="73"/>
      <c r="G17" s="73"/>
      <c r="H17" s="73"/>
      <c r="I17" s="73"/>
      <c r="J17" s="73"/>
      <c r="K17" s="73"/>
      <c r="L17" s="73"/>
      <c r="M17" s="73"/>
      <c r="N17" s="73"/>
      <c r="O17" s="73"/>
      <c r="P17" s="73"/>
      <c r="Q17" s="73"/>
      <c r="R17" s="73"/>
      <c r="S17" s="73"/>
      <c r="T17" s="73"/>
      <c r="U17" s="74"/>
      <c r="V17" s="70" t="s">
        <v>3</v>
      </c>
      <c r="W17" s="70"/>
      <c r="X17" s="70"/>
      <c r="Y17" s="70"/>
      <c r="Z17" s="70"/>
      <c r="AA17" s="70"/>
      <c r="AB17" s="70"/>
      <c r="AC17" s="70"/>
      <c r="AD17" s="70"/>
      <c r="AE17" s="70"/>
      <c r="AF17" s="70"/>
      <c r="AG17" s="70"/>
      <c r="AH17" s="70"/>
      <c r="AI17" s="70"/>
      <c r="AJ17" s="70"/>
      <c r="AK17" s="70"/>
      <c r="AL17" s="70" t="s">
        <v>4</v>
      </c>
      <c r="AM17" s="70"/>
      <c r="AN17" s="70"/>
      <c r="AO17" s="70"/>
      <c r="AP17" s="71"/>
    </row>
    <row r="18" spans="1:46" ht="21" customHeight="1" x14ac:dyDescent="0.2">
      <c r="A18" s="1" t="s">
        <v>5</v>
      </c>
      <c r="B18" s="2"/>
      <c r="C18" s="2"/>
      <c r="D18" s="10" t="s">
        <v>42</v>
      </c>
      <c r="E18" s="2" t="s">
        <v>6</v>
      </c>
      <c r="F18" s="2"/>
      <c r="G18" s="147"/>
      <c r="H18" s="148"/>
      <c r="I18" s="3" t="s">
        <v>7</v>
      </c>
      <c r="J18" s="4"/>
      <c r="K18" s="5"/>
      <c r="L18" s="6"/>
      <c r="M18" s="147" t="s">
        <v>8</v>
      </c>
      <c r="N18" s="148"/>
      <c r="O18" s="2"/>
      <c r="P18" s="86" t="s">
        <v>27</v>
      </c>
      <c r="Q18" s="87"/>
      <c r="R18" s="87"/>
      <c r="S18" s="87"/>
      <c r="T18" s="87"/>
      <c r="U18" s="88"/>
      <c r="V18" s="75" t="s">
        <v>62</v>
      </c>
      <c r="W18" s="149"/>
      <c r="X18" s="149"/>
      <c r="Y18" s="149"/>
      <c r="Z18" s="149"/>
      <c r="AA18" s="149"/>
      <c r="AB18" s="149"/>
      <c r="AC18" s="149"/>
      <c r="AD18" s="149"/>
      <c r="AE18" s="149"/>
      <c r="AF18" s="149"/>
      <c r="AG18" s="149"/>
      <c r="AH18" s="149"/>
      <c r="AI18" s="149"/>
      <c r="AJ18" s="149"/>
      <c r="AK18" s="150"/>
      <c r="AL18" s="75" t="s">
        <v>50</v>
      </c>
      <c r="AM18" s="76"/>
      <c r="AN18" s="76"/>
      <c r="AO18" s="76"/>
      <c r="AP18" s="77"/>
    </row>
    <row r="19" spans="1:46" ht="21" customHeight="1" x14ac:dyDescent="0.2">
      <c r="A19" s="89" t="s">
        <v>9</v>
      </c>
      <c r="B19" s="90"/>
      <c r="C19" s="90"/>
      <c r="D19" s="90"/>
      <c r="E19" s="90"/>
      <c r="F19" s="90"/>
      <c r="G19" s="90"/>
      <c r="H19" s="90"/>
      <c r="I19" s="90"/>
      <c r="J19" s="90"/>
      <c r="K19" s="90"/>
      <c r="L19" s="90"/>
      <c r="M19" s="90"/>
      <c r="N19" s="90"/>
      <c r="O19" s="90"/>
      <c r="P19" s="90"/>
      <c r="Q19" s="90"/>
      <c r="R19" s="90"/>
      <c r="S19" s="90"/>
      <c r="T19" s="90"/>
      <c r="U19" s="91"/>
      <c r="V19" s="151"/>
      <c r="W19" s="152"/>
      <c r="X19" s="152"/>
      <c r="Y19" s="152"/>
      <c r="Z19" s="152"/>
      <c r="AA19" s="152"/>
      <c r="AB19" s="152"/>
      <c r="AC19" s="152"/>
      <c r="AD19" s="152"/>
      <c r="AE19" s="152"/>
      <c r="AF19" s="152"/>
      <c r="AG19" s="152"/>
      <c r="AH19" s="152"/>
      <c r="AI19" s="152"/>
      <c r="AJ19" s="152"/>
      <c r="AK19" s="153"/>
      <c r="AL19" s="78"/>
      <c r="AM19" s="79"/>
      <c r="AN19" s="79"/>
      <c r="AO19" s="79"/>
      <c r="AP19" s="80"/>
    </row>
    <row r="20" spans="1:46" x14ac:dyDescent="0.2">
      <c r="A20" s="81" t="s">
        <v>11</v>
      </c>
      <c r="B20" s="82"/>
      <c r="C20" s="82"/>
      <c r="D20" s="82"/>
      <c r="E20" s="82"/>
      <c r="F20" s="82"/>
      <c r="G20" s="82"/>
      <c r="H20" s="83" t="s">
        <v>12</v>
      </c>
      <c r="I20" s="83"/>
      <c r="J20" s="83"/>
      <c r="K20" s="83"/>
      <c r="L20" s="83"/>
      <c r="M20" s="83"/>
      <c r="N20" s="92" t="s">
        <v>13</v>
      </c>
      <c r="O20" s="93"/>
      <c r="P20" s="93"/>
      <c r="Q20" s="93"/>
      <c r="R20" s="93"/>
      <c r="S20" s="93"/>
      <c r="T20" s="93"/>
      <c r="U20" s="94"/>
      <c r="V20" s="151"/>
      <c r="W20" s="152"/>
      <c r="X20" s="152"/>
      <c r="Y20" s="152"/>
      <c r="Z20" s="152"/>
      <c r="AA20" s="152"/>
      <c r="AB20" s="152"/>
      <c r="AC20" s="152"/>
      <c r="AD20" s="152"/>
      <c r="AE20" s="152"/>
      <c r="AF20" s="152"/>
      <c r="AG20" s="152"/>
      <c r="AH20" s="152"/>
      <c r="AI20" s="152"/>
      <c r="AJ20" s="152"/>
      <c r="AK20" s="153"/>
      <c r="AL20" s="84" t="s">
        <v>10</v>
      </c>
      <c r="AM20" s="84"/>
      <c r="AN20" s="84"/>
      <c r="AO20" s="84"/>
      <c r="AP20" s="85"/>
    </row>
    <row r="21" spans="1:46" ht="27" customHeight="1" x14ac:dyDescent="0.2">
      <c r="A21" s="169" t="s">
        <v>55</v>
      </c>
      <c r="B21" s="170"/>
      <c r="C21" s="170"/>
      <c r="D21" s="170"/>
      <c r="E21" s="170"/>
      <c r="F21" s="170"/>
      <c r="G21" s="171"/>
      <c r="H21" s="172" t="s">
        <v>26</v>
      </c>
      <c r="I21" s="173"/>
      <c r="J21" s="173"/>
      <c r="K21" s="173"/>
      <c r="L21" s="173"/>
      <c r="M21" s="174"/>
      <c r="N21" s="178" t="s">
        <v>25</v>
      </c>
      <c r="O21" s="179"/>
      <c r="P21" s="179"/>
      <c r="Q21" s="179"/>
      <c r="R21" s="179"/>
      <c r="S21" s="179"/>
      <c r="T21" s="179"/>
      <c r="U21" s="180"/>
      <c r="V21" s="154"/>
      <c r="W21" s="155"/>
      <c r="X21" s="155"/>
      <c r="Y21" s="155"/>
      <c r="Z21" s="155"/>
      <c r="AA21" s="155"/>
      <c r="AB21" s="155"/>
      <c r="AC21" s="155"/>
      <c r="AD21" s="155"/>
      <c r="AE21" s="155"/>
      <c r="AF21" s="155"/>
      <c r="AG21" s="155"/>
      <c r="AH21" s="155"/>
      <c r="AI21" s="155"/>
      <c r="AJ21" s="155"/>
      <c r="AK21" s="156"/>
      <c r="AL21" s="175" t="s">
        <v>47</v>
      </c>
      <c r="AM21" s="176"/>
      <c r="AN21" s="176"/>
      <c r="AO21" s="176"/>
      <c r="AP21" s="177"/>
    </row>
    <row r="22" spans="1:46" ht="33.75" x14ac:dyDescent="0.2">
      <c r="A22" s="72" t="s">
        <v>14</v>
      </c>
      <c r="B22" s="167"/>
      <c r="C22" s="167"/>
      <c r="D22" s="168"/>
      <c r="E22" s="166" t="s">
        <v>15</v>
      </c>
      <c r="F22" s="167"/>
      <c r="G22" s="167"/>
      <c r="H22" s="168"/>
      <c r="I22" s="166" t="s">
        <v>16</v>
      </c>
      <c r="J22" s="167"/>
      <c r="K22" s="167"/>
      <c r="L22" s="168"/>
      <c r="M22" s="166" t="s">
        <v>17</v>
      </c>
      <c r="N22" s="167"/>
      <c r="O22" s="167"/>
      <c r="P22" s="168"/>
      <c r="Q22" s="166" t="s">
        <v>18</v>
      </c>
      <c r="R22" s="167"/>
      <c r="S22" s="167"/>
      <c r="T22" s="168"/>
      <c r="U22" s="22" t="s">
        <v>114</v>
      </c>
      <c r="V22" s="70" t="s">
        <v>19</v>
      </c>
      <c r="W22" s="70"/>
      <c r="X22" s="70"/>
      <c r="Y22" s="70"/>
      <c r="Z22" s="70"/>
      <c r="AA22" s="70"/>
      <c r="AB22" s="70"/>
      <c r="AC22" s="70"/>
      <c r="AD22" s="70"/>
      <c r="AE22" s="70"/>
      <c r="AF22" s="70"/>
      <c r="AG22" s="70"/>
      <c r="AH22" s="70"/>
      <c r="AI22" s="70"/>
      <c r="AJ22" s="70"/>
      <c r="AK22" s="70"/>
      <c r="AL22" s="70"/>
      <c r="AM22" s="70"/>
      <c r="AN22" s="70"/>
      <c r="AO22" s="70"/>
      <c r="AP22" s="71"/>
      <c r="AQ22" s="7"/>
    </row>
    <row r="23" spans="1:46" ht="24" customHeight="1" x14ac:dyDescent="0.2">
      <c r="A23" s="157" t="s">
        <v>64</v>
      </c>
      <c r="B23" s="158"/>
      <c r="C23" s="158"/>
      <c r="D23" s="159"/>
      <c r="E23" s="160">
        <v>9</v>
      </c>
      <c r="F23" s="161"/>
      <c r="G23" s="161"/>
      <c r="H23" s="162"/>
      <c r="I23" s="160">
        <v>36</v>
      </c>
      <c r="J23" s="161"/>
      <c r="K23" s="161"/>
      <c r="L23" s="162"/>
      <c r="M23" s="163">
        <f>+E23/I23</f>
        <v>0.25</v>
      </c>
      <c r="N23" s="164"/>
      <c r="O23" s="164"/>
      <c r="P23" s="165"/>
      <c r="Q23" s="144">
        <v>0.25</v>
      </c>
      <c r="R23" s="145"/>
      <c r="S23" s="145"/>
      <c r="T23" s="146"/>
      <c r="U23" s="19">
        <f>+M23/Q23</f>
        <v>1</v>
      </c>
      <c r="V23" s="14"/>
      <c r="W23" s="15"/>
      <c r="X23" s="15"/>
      <c r="Y23" s="15"/>
      <c r="Z23" s="15"/>
      <c r="AA23" s="15"/>
      <c r="AB23" s="15"/>
      <c r="AC23" s="15"/>
      <c r="AD23" s="15"/>
      <c r="AE23" s="15"/>
      <c r="AF23" s="15"/>
      <c r="AG23" s="15"/>
      <c r="AH23" s="15"/>
      <c r="AI23" s="15"/>
      <c r="AJ23" s="15"/>
      <c r="AK23" s="15"/>
      <c r="AL23" s="15"/>
      <c r="AM23" s="15"/>
      <c r="AN23" s="15"/>
      <c r="AO23" s="15"/>
      <c r="AP23" s="16"/>
    </row>
    <row r="24" spans="1:46" ht="22.5" customHeight="1" x14ac:dyDescent="0.2">
      <c r="A24" s="157" t="s">
        <v>65</v>
      </c>
      <c r="B24" s="158"/>
      <c r="C24" s="158"/>
      <c r="D24" s="159"/>
      <c r="E24" s="160"/>
      <c r="F24" s="161"/>
      <c r="G24" s="161"/>
      <c r="H24" s="162"/>
      <c r="I24" s="160"/>
      <c r="J24" s="161"/>
      <c r="K24" s="161"/>
      <c r="L24" s="162"/>
      <c r="M24" s="144"/>
      <c r="N24" s="145"/>
      <c r="O24" s="145"/>
      <c r="P24" s="146"/>
      <c r="Q24" s="144">
        <v>0.5</v>
      </c>
      <c r="R24" s="145"/>
      <c r="S24" s="145"/>
      <c r="T24" s="146"/>
      <c r="U24" s="19"/>
      <c r="V24" s="14"/>
      <c r="W24" s="15"/>
      <c r="X24" s="15"/>
      <c r="Y24" s="15"/>
      <c r="Z24" s="15"/>
      <c r="AA24" s="15"/>
      <c r="AB24" s="15"/>
      <c r="AC24" s="15"/>
      <c r="AD24" s="15"/>
      <c r="AE24" s="15"/>
      <c r="AF24" s="15"/>
      <c r="AG24" s="15"/>
      <c r="AH24" s="15"/>
      <c r="AI24" s="15"/>
      <c r="AJ24" s="15"/>
      <c r="AK24" s="15"/>
      <c r="AL24" s="15"/>
      <c r="AM24" s="15"/>
      <c r="AN24" s="15"/>
      <c r="AO24" s="15"/>
      <c r="AP24" s="16"/>
    </row>
    <row r="25" spans="1:46" ht="24" customHeight="1" x14ac:dyDescent="0.2">
      <c r="A25" s="157" t="s">
        <v>67</v>
      </c>
      <c r="B25" s="158"/>
      <c r="C25" s="158"/>
      <c r="D25" s="159"/>
      <c r="E25" s="160"/>
      <c r="F25" s="161"/>
      <c r="G25" s="161"/>
      <c r="H25" s="162"/>
      <c r="I25" s="160"/>
      <c r="J25" s="161"/>
      <c r="K25" s="161"/>
      <c r="L25" s="162"/>
      <c r="M25" s="144"/>
      <c r="N25" s="145"/>
      <c r="O25" s="145"/>
      <c r="P25" s="146"/>
      <c r="Q25" s="144">
        <v>0.75</v>
      </c>
      <c r="R25" s="145"/>
      <c r="S25" s="145"/>
      <c r="T25" s="146"/>
      <c r="U25" s="19"/>
      <c r="V25" s="14"/>
      <c r="W25" s="15"/>
      <c r="X25" s="15"/>
      <c r="Y25" s="15"/>
      <c r="Z25" s="15"/>
      <c r="AA25" s="15"/>
      <c r="AB25" s="15"/>
      <c r="AC25" s="15"/>
      <c r="AD25" s="15"/>
      <c r="AE25" s="15"/>
      <c r="AF25" s="15"/>
      <c r="AG25" s="15"/>
      <c r="AH25" s="15"/>
      <c r="AI25" s="15"/>
      <c r="AJ25" s="15"/>
      <c r="AK25" s="15"/>
      <c r="AL25" s="15"/>
      <c r="AM25" s="15"/>
      <c r="AN25" s="15"/>
      <c r="AO25" s="15"/>
      <c r="AP25" s="16"/>
    </row>
    <row r="26" spans="1:46" ht="25.5" customHeight="1" x14ac:dyDescent="0.2">
      <c r="A26" s="157" t="s">
        <v>66</v>
      </c>
      <c r="B26" s="158"/>
      <c r="C26" s="158"/>
      <c r="D26" s="159"/>
      <c r="E26" s="160"/>
      <c r="F26" s="161"/>
      <c r="G26" s="161"/>
      <c r="H26" s="162"/>
      <c r="I26" s="160"/>
      <c r="J26" s="161"/>
      <c r="K26" s="161"/>
      <c r="L26" s="162"/>
      <c r="M26" s="144"/>
      <c r="N26" s="145"/>
      <c r="O26" s="145"/>
      <c r="P26" s="146"/>
      <c r="Q26" s="144">
        <v>0.9</v>
      </c>
      <c r="R26" s="145"/>
      <c r="S26" s="145"/>
      <c r="T26" s="146"/>
      <c r="U26" s="19"/>
      <c r="V26" s="14"/>
      <c r="W26" s="15"/>
      <c r="X26" s="15"/>
      <c r="Y26" s="15"/>
      <c r="Z26" s="15"/>
      <c r="AA26" s="15"/>
      <c r="AB26" s="15"/>
      <c r="AC26" s="15"/>
      <c r="AD26" s="15"/>
      <c r="AE26" s="15"/>
      <c r="AF26" s="15"/>
      <c r="AG26" s="15"/>
      <c r="AH26" s="15"/>
      <c r="AI26" s="15"/>
      <c r="AJ26" s="15"/>
      <c r="AK26" s="15"/>
      <c r="AL26" s="15"/>
      <c r="AM26" s="15"/>
      <c r="AN26" s="15"/>
      <c r="AO26" s="15"/>
      <c r="AP26" s="16"/>
    </row>
    <row r="27" spans="1:46" ht="36" hidden="1" customHeight="1" x14ac:dyDescent="0.2">
      <c r="A27" s="207" t="s">
        <v>30</v>
      </c>
      <c r="B27" s="208"/>
      <c r="C27" s="208"/>
      <c r="D27" s="209"/>
      <c r="E27" s="181"/>
      <c r="F27" s="182"/>
      <c r="G27" s="182"/>
      <c r="H27" s="183"/>
      <c r="I27" s="181"/>
      <c r="J27" s="182"/>
      <c r="K27" s="182"/>
      <c r="L27" s="183"/>
      <c r="M27" s="184" t="e">
        <f t="shared" ref="M27:M30" si="0">+E27/I27</f>
        <v>#DIV/0!</v>
      </c>
      <c r="N27" s="185"/>
      <c r="O27" s="185"/>
      <c r="P27" s="186"/>
      <c r="Q27" s="184">
        <v>1</v>
      </c>
      <c r="R27" s="185"/>
      <c r="S27" s="185"/>
      <c r="T27" s="186"/>
      <c r="U27" s="21"/>
      <c r="V27" s="14"/>
      <c r="W27" s="15"/>
      <c r="X27" s="15"/>
      <c r="Y27" s="15"/>
      <c r="Z27" s="15"/>
      <c r="AA27" s="15"/>
      <c r="AB27" s="15"/>
      <c r="AC27" s="15"/>
      <c r="AD27" s="15"/>
      <c r="AE27" s="15"/>
      <c r="AF27" s="15"/>
      <c r="AG27" s="15"/>
      <c r="AH27" s="15"/>
      <c r="AI27" s="15"/>
      <c r="AJ27" s="15"/>
      <c r="AK27" s="15"/>
      <c r="AL27" s="15"/>
      <c r="AM27" s="15"/>
      <c r="AN27" s="15"/>
      <c r="AO27" s="15"/>
      <c r="AP27" s="16"/>
    </row>
    <row r="28" spans="1:46" ht="36" hidden="1" customHeight="1" x14ac:dyDescent="0.2">
      <c r="A28" s="207" t="s">
        <v>31</v>
      </c>
      <c r="B28" s="208"/>
      <c r="C28" s="208"/>
      <c r="D28" s="209"/>
      <c r="E28" s="181"/>
      <c r="F28" s="182"/>
      <c r="G28" s="182"/>
      <c r="H28" s="183"/>
      <c r="I28" s="181"/>
      <c r="J28" s="182"/>
      <c r="K28" s="182"/>
      <c r="L28" s="183"/>
      <c r="M28" s="184" t="e">
        <f t="shared" si="0"/>
        <v>#DIV/0!</v>
      </c>
      <c r="N28" s="185"/>
      <c r="O28" s="185"/>
      <c r="P28" s="186"/>
      <c r="Q28" s="184">
        <v>1</v>
      </c>
      <c r="R28" s="185"/>
      <c r="S28" s="185"/>
      <c r="T28" s="186"/>
      <c r="U28" s="21"/>
      <c r="V28" s="14"/>
      <c r="W28" s="15"/>
      <c r="X28" s="15"/>
      <c r="Y28" s="15"/>
      <c r="Z28" s="15"/>
      <c r="AA28" s="15"/>
      <c r="AB28" s="15"/>
      <c r="AC28" s="15"/>
      <c r="AD28" s="15"/>
      <c r="AE28" s="15"/>
      <c r="AF28" s="15"/>
      <c r="AG28" s="15"/>
      <c r="AH28" s="15"/>
      <c r="AI28" s="15"/>
      <c r="AJ28" s="15"/>
      <c r="AK28" s="15"/>
      <c r="AL28" s="15"/>
      <c r="AM28" s="15"/>
      <c r="AN28" s="15"/>
      <c r="AO28" s="15"/>
      <c r="AP28" s="16"/>
    </row>
    <row r="29" spans="1:46" ht="36" hidden="1" customHeight="1" x14ac:dyDescent="0.2">
      <c r="A29" s="207" t="s">
        <v>32</v>
      </c>
      <c r="B29" s="208"/>
      <c r="C29" s="208"/>
      <c r="D29" s="209"/>
      <c r="E29" s="181"/>
      <c r="F29" s="182"/>
      <c r="G29" s="182"/>
      <c r="H29" s="183"/>
      <c r="I29" s="181"/>
      <c r="J29" s="182"/>
      <c r="K29" s="182"/>
      <c r="L29" s="183"/>
      <c r="M29" s="184" t="e">
        <f t="shared" si="0"/>
        <v>#DIV/0!</v>
      </c>
      <c r="N29" s="185"/>
      <c r="O29" s="185"/>
      <c r="P29" s="186"/>
      <c r="Q29" s="184">
        <v>1</v>
      </c>
      <c r="R29" s="185"/>
      <c r="S29" s="185"/>
      <c r="T29" s="186"/>
      <c r="U29" s="21"/>
      <c r="V29" s="14"/>
      <c r="W29" s="15"/>
      <c r="X29" s="15"/>
      <c r="Y29" s="15"/>
      <c r="Z29" s="15"/>
      <c r="AA29" s="15"/>
      <c r="AB29" s="15"/>
      <c r="AC29" s="15"/>
      <c r="AD29" s="15"/>
      <c r="AE29" s="15"/>
      <c r="AF29" s="15"/>
      <c r="AG29" s="15"/>
      <c r="AH29" s="15"/>
      <c r="AI29" s="15"/>
      <c r="AJ29" s="15"/>
      <c r="AK29" s="15"/>
      <c r="AL29" s="15"/>
      <c r="AM29" s="15"/>
      <c r="AN29" s="15"/>
      <c r="AO29" s="15"/>
      <c r="AP29" s="16"/>
    </row>
    <row r="30" spans="1:46" ht="36" hidden="1" customHeight="1" x14ac:dyDescent="0.2">
      <c r="A30" s="207" t="s">
        <v>33</v>
      </c>
      <c r="B30" s="208"/>
      <c r="C30" s="208"/>
      <c r="D30" s="209"/>
      <c r="E30" s="181"/>
      <c r="F30" s="182"/>
      <c r="G30" s="182"/>
      <c r="H30" s="183"/>
      <c r="I30" s="181"/>
      <c r="J30" s="182"/>
      <c r="K30" s="182"/>
      <c r="L30" s="183"/>
      <c r="M30" s="184" t="e">
        <f t="shared" si="0"/>
        <v>#DIV/0!</v>
      </c>
      <c r="N30" s="185"/>
      <c r="O30" s="185"/>
      <c r="P30" s="186"/>
      <c r="Q30" s="184">
        <v>1</v>
      </c>
      <c r="R30" s="185"/>
      <c r="S30" s="185"/>
      <c r="T30" s="186"/>
      <c r="U30" s="21"/>
      <c r="V30" s="14"/>
      <c r="W30" s="15"/>
      <c r="X30" s="15"/>
      <c r="Y30" s="15"/>
      <c r="Z30" s="15"/>
      <c r="AA30" s="15"/>
      <c r="AB30" s="15"/>
      <c r="AC30" s="15"/>
      <c r="AD30" s="15"/>
      <c r="AE30" s="15"/>
      <c r="AF30" s="15"/>
      <c r="AG30" s="15"/>
      <c r="AH30" s="15"/>
      <c r="AI30" s="15"/>
      <c r="AJ30" s="15"/>
      <c r="AK30" s="15"/>
      <c r="AL30" s="15"/>
      <c r="AM30" s="15"/>
      <c r="AN30" s="15"/>
      <c r="AO30" s="15"/>
      <c r="AP30" s="16"/>
    </row>
    <row r="31" spans="1:46" ht="18" customHeight="1" x14ac:dyDescent="0.2">
      <c r="A31" s="210" t="s">
        <v>24</v>
      </c>
      <c r="B31" s="125"/>
      <c r="C31" s="125"/>
      <c r="D31" s="125"/>
      <c r="E31" s="125"/>
      <c r="F31" s="125"/>
      <c r="G31" s="125"/>
      <c r="H31" s="125"/>
      <c r="I31" s="73"/>
      <c r="J31" s="73"/>
      <c r="K31" s="73"/>
      <c r="L31" s="73"/>
      <c r="M31" s="73"/>
      <c r="N31" s="73"/>
      <c r="O31" s="73"/>
      <c r="P31" s="74"/>
      <c r="Q31" s="211" t="s">
        <v>61</v>
      </c>
      <c r="R31" s="212"/>
      <c r="S31" s="212"/>
      <c r="T31" s="213"/>
      <c r="V31" s="23"/>
      <c r="W31" s="24"/>
      <c r="Y31" s="15"/>
      <c r="Z31" s="15"/>
      <c r="AA31" s="15"/>
      <c r="AB31" s="15"/>
      <c r="AC31" s="15"/>
      <c r="AD31" s="15"/>
      <c r="AE31" s="15"/>
      <c r="AF31" s="15"/>
      <c r="AG31" s="15"/>
      <c r="AH31" s="15"/>
      <c r="AI31" s="15"/>
      <c r="AJ31" s="15"/>
      <c r="AK31" s="15"/>
      <c r="AL31" s="15"/>
      <c r="AM31" s="15"/>
      <c r="AN31" s="15"/>
      <c r="AO31" s="15"/>
      <c r="AP31" s="16"/>
      <c r="AT31" s="9" t="s">
        <v>34</v>
      </c>
    </row>
    <row r="32" spans="1:46" ht="18" customHeight="1" x14ac:dyDescent="0.2">
      <c r="A32" s="210" t="s">
        <v>20</v>
      </c>
      <c r="B32" s="125"/>
      <c r="C32" s="125"/>
      <c r="D32" s="125"/>
      <c r="E32" s="125"/>
      <c r="F32" s="125"/>
      <c r="G32" s="125"/>
      <c r="H32" s="125"/>
      <c r="I32" s="73"/>
      <c r="J32" s="73"/>
      <c r="K32" s="73"/>
      <c r="L32" s="73"/>
      <c r="M32" s="73"/>
      <c r="N32" s="73"/>
      <c r="O32" s="73"/>
      <c r="P32" s="74"/>
      <c r="Q32" s="214">
        <v>43100</v>
      </c>
      <c r="R32" s="215"/>
      <c r="S32" s="215"/>
      <c r="T32" s="216"/>
      <c r="V32" s="25"/>
      <c r="W32" s="26"/>
      <c r="Y32" s="15"/>
      <c r="Z32" s="15"/>
      <c r="AA32" s="15"/>
      <c r="AB32" s="15"/>
      <c r="AC32" s="15"/>
      <c r="AD32" s="15"/>
      <c r="AE32" s="15"/>
      <c r="AF32" s="15"/>
      <c r="AG32" s="15"/>
      <c r="AH32" s="15"/>
      <c r="AI32" s="15"/>
      <c r="AJ32" s="15"/>
      <c r="AK32" s="15"/>
      <c r="AL32" s="15"/>
      <c r="AM32" s="15"/>
      <c r="AN32" s="15"/>
      <c r="AO32" s="15"/>
      <c r="AP32" s="16"/>
    </row>
    <row r="33" spans="1:42" ht="18" customHeight="1" x14ac:dyDescent="0.2">
      <c r="A33" s="210" t="s">
        <v>23</v>
      </c>
      <c r="B33" s="125"/>
      <c r="C33" s="125"/>
      <c r="D33" s="125"/>
      <c r="E33" s="125"/>
      <c r="F33" s="125"/>
      <c r="G33" s="125"/>
      <c r="H33" s="125"/>
      <c r="I33" s="73"/>
      <c r="J33" s="73"/>
      <c r="K33" s="73"/>
      <c r="L33" s="73"/>
      <c r="M33" s="73"/>
      <c r="N33" s="73"/>
      <c r="O33" s="73"/>
      <c r="P33" s="74"/>
      <c r="Q33" s="211">
        <v>0.9</v>
      </c>
      <c r="R33" s="212"/>
      <c r="S33" s="212"/>
      <c r="T33" s="213"/>
      <c r="V33" s="27"/>
      <c r="W33" s="28"/>
      <c r="Y33" s="17"/>
      <c r="Z33" s="17"/>
      <c r="AA33" s="17"/>
      <c r="AB33" s="17"/>
      <c r="AC33" s="17"/>
      <c r="AD33" s="17"/>
      <c r="AE33" s="17"/>
      <c r="AF33" s="17"/>
      <c r="AG33" s="17"/>
      <c r="AH33" s="17"/>
      <c r="AI33" s="17"/>
      <c r="AJ33" s="17"/>
      <c r="AK33" s="17"/>
      <c r="AL33" s="17"/>
      <c r="AM33" s="17"/>
      <c r="AN33" s="17"/>
      <c r="AO33" s="17"/>
      <c r="AP33" s="18"/>
    </row>
    <row r="34" spans="1:42" ht="28.5" customHeight="1" x14ac:dyDescent="0.2">
      <c r="A34" s="187" t="s">
        <v>192</v>
      </c>
      <c r="B34" s="188"/>
      <c r="C34" s="188"/>
      <c r="D34" s="188"/>
      <c r="E34" s="188"/>
      <c r="F34" s="188"/>
      <c r="G34" s="188"/>
      <c r="H34" s="188"/>
      <c r="I34" s="188"/>
      <c r="J34" s="188"/>
      <c r="K34" s="188"/>
      <c r="L34" s="188"/>
      <c r="M34" s="188"/>
      <c r="N34" s="188"/>
      <c r="O34" s="188"/>
      <c r="P34" s="188"/>
      <c r="Q34" s="188"/>
      <c r="R34" s="188"/>
      <c r="S34" s="188"/>
      <c r="T34" s="188"/>
      <c r="U34" s="189"/>
      <c r="V34" s="196" t="s">
        <v>102</v>
      </c>
      <c r="W34" s="197"/>
      <c r="X34" s="197"/>
      <c r="Y34" s="197"/>
      <c r="Z34" s="197"/>
      <c r="AA34" s="197"/>
      <c r="AB34" s="197"/>
      <c r="AC34" s="197"/>
      <c r="AD34" s="197"/>
      <c r="AE34" s="197"/>
      <c r="AF34" s="197"/>
      <c r="AG34" s="197"/>
      <c r="AH34" s="197"/>
      <c r="AI34" s="197"/>
      <c r="AJ34" s="197"/>
      <c r="AK34" s="197"/>
      <c r="AL34" s="197"/>
      <c r="AM34" s="197"/>
      <c r="AN34" s="197"/>
      <c r="AO34" s="197"/>
      <c r="AP34" s="198"/>
    </row>
    <row r="35" spans="1:42" ht="87" customHeight="1" x14ac:dyDescent="0.2">
      <c r="A35" s="190"/>
      <c r="B35" s="191"/>
      <c r="C35" s="191"/>
      <c r="D35" s="191"/>
      <c r="E35" s="191"/>
      <c r="F35" s="191"/>
      <c r="G35" s="191"/>
      <c r="H35" s="191"/>
      <c r="I35" s="191"/>
      <c r="J35" s="191"/>
      <c r="K35" s="191"/>
      <c r="L35" s="191"/>
      <c r="M35" s="191"/>
      <c r="N35" s="191"/>
      <c r="O35" s="191"/>
      <c r="P35" s="191"/>
      <c r="Q35" s="191"/>
      <c r="R35" s="191"/>
      <c r="S35" s="191"/>
      <c r="T35" s="191"/>
      <c r="U35" s="192"/>
      <c r="V35" s="199"/>
      <c r="W35" s="200"/>
      <c r="X35" s="200"/>
      <c r="Y35" s="200"/>
      <c r="Z35" s="200"/>
      <c r="AA35" s="200"/>
      <c r="AB35" s="200"/>
      <c r="AC35" s="200"/>
      <c r="AD35" s="200"/>
      <c r="AE35" s="200"/>
      <c r="AF35" s="200"/>
      <c r="AG35" s="200"/>
      <c r="AH35" s="200"/>
      <c r="AI35" s="200"/>
      <c r="AJ35" s="200"/>
      <c r="AK35" s="200"/>
      <c r="AL35" s="200"/>
      <c r="AM35" s="200"/>
      <c r="AN35" s="200"/>
      <c r="AO35" s="200"/>
      <c r="AP35" s="201"/>
    </row>
    <row r="36" spans="1:42" ht="82.5" customHeight="1" x14ac:dyDescent="0.2">
      <c r="A36" s="190"/>
      <c r="B36" s="191"/>
      <c r="C36" s="191"/>
      <c r="D36" s="191"/>
      <c r="E36" s="191"/>
      <c r="F36" s="191"/>
      <c r="G36" s="191"/>
      <c r="H36" s="191"/>
      <c r="I36" s="191"/>
      <c r="J36" s="191"/>
      <c r="K36" s="191"/>
      <c r="L36" s="191"/>
      <c r="M36" s="191"/>
      <c r="N36" s="191"/>
      <c r="O36" s="191"/>
      <c r="P36" s="191"/>
      <c r="Q36" s="191"/>
      <c r="R36" s="191"/>
      <c r="S36" s="191"/>
      <c r="T36" s="191"/>
      <c r="U36" s="192"/>
      <c r="V36" s="196" t="s">
        <v>103</v>
      </c>
      <c r="W36" s="202"/>
      <c r="X36" s="202"/>
      <c r="Y36" s="202"/>
      <c r="Z36" s="202"/>
      <c r="AA36" s="202"/>
      <c r="AB36" s="202"/>
      <c r="AC36" s="202"/>
      <c r="AD36" s="202"/>
      <c r="AE36" s="202"/>
      <c r="AF36" s="202"/>
      <c r="AG36" s="202"/>
      <c r="AH36" s="202"/>
      <c r="AI36" s="202"/>
      <c r="AJ36" s="202"/>
      <c r="AK36" s="202"/>
      <c r="AL36" s="202"/>
      <c r="AM36" s="202"/>
      <c r="AN36" s="202"/>
      <c r="AO36" s="202"/>
      <c r="AP36" s="203"/>
    </row>
    <row r="37" spans="1:42" ht="89.25" customHeight="1" thickBot="1" x14ac:dyDescent="0.25">
      <c r="A37" s="193"/>
      <c r="B37" s="194"/>
      <c r="C37" s="194"/>
      <c r="D37" s="194"/>
      <c r="E37" s="194"/>
      <c r="F37" s="194"/>
      <c r="G37" s="194"/>
      <c r="H37" s="194"/>
      <c r="I37" s="194"/>
      <c r="J37" s="194"/>
      <c r="K37" s="194"/>
      <c r="L37" s="194"/>
      <c r="M37" s="194"/>
      <c r="N37" s="194"/>
      <c r="O37" s="194"/>
      <c r="P37" s="194"/>
      <c r="Q37" s="194"/>
      <c r="R37" s="194"/>
      <c r="S37" s="194"/>
      <c r="T37" s="194"/>
      <c r="U37" s="195"/>
      <c r="V37" s="204"/>
      <c r="W37" s="205"/>
      <c r="X37" s="205"/>
      <c r="Y37" s="205"/>
      <c r="Z37" s="205"/>
      <c r="AA37" s="205"/>
      <c r="AB37" s="205"/>
      <c r="AC37" s="205"/>
      <c r="AD37" s="205"/>
      <c r="AE37" s="205"/>
      <c r="AF37" s="205"/>
      <c r="AG37" s="205"/>
      <c r="AH37" s="205"/>
      <c r="AI37" s="205"/>
      <c r="AJ37" s="205"/>
      <c r="AK37" s="205"/>
      <c r="AL37" s="205"/>
      <c r="AM37" s="205"/>
      <c r="AN37" s="205"/>
      <c r="AO37" s="205"/>
      <c r="AP37" s="206"/>
    </row>
    <row r="38" spans="1:42" ht="18.75" customHeight="1" x14ac:dyDescent="0.2"/>
    <row r="39" spans="1:42" ht="18.75" customHeight="1" x14ac:dyDescent="0.2"/>
    <row r="40" spans="1:42" ht="18.75" customHeight="1" x14ac:dyDescent="0.2"/>
    <row r="41" spans="1:42" ht="18.75" customHeight="1" x14ac:dyDescent="0.2"/>
    <row r="42" spans="1:42" ht="18.75" customHeight="1" x14ac:dyDescent="0.2"/>
    <row r="43" spans="1:42" ht="18.75" customHeight="1" x14ac:dyDescent="0.2"/>
    <row r="44" spans="1:42" ht="18.75" customHeight="1" x14ac:dyDescent="0.2"/>
    <row r="45" spans="1:42" ht="18.75" customHeight="1" x14ac:dyDescent="0.2"/>
    <row r="46" spans="1:42" ht="18.75" customHeight="1" x14ac:dyDescent="0.2"/>
    <row r="47" spans="1:42" ht="18.75" customHeight="1" x14ac:dyDescent="0.2"/>
    <row r="48" spans="1:42"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spans="1:1" ht="18.75" customHeight="1" x14ac:dyDescent="0.2"/>
    <row r="66" spans="1:1" ht="18.75" customHeight="1" x14ac:dyDescent="0.2"/>
    <row r="67" spans="1:1" ht="18.75" customHeight="1" x14ac:dyDescent="0.2"/>
    <row r="68" spans="1:1" ht="18.75" customHeight="1" x14ac:dyDescent="0.2"/>
    <row r="69" spans="1:1" ht="18.75" customHeight="1" x14ac:dyDescent="0.2"/>
    <row r="70" spans="1:1" ht="18.75" customHeight="1" x14ac:dyDescent="0.2"/>
    <row r="71" spans="1:1" ht="18.75" customHeight="1" x14ac:dyDescent="0.2"/>
    <row r="72" spans="1:1" ht="18.75" customHeight="1" x14ac:dyDescent="0.2">
      <c r="A72" t="s">
        <v>1</v>
      </c>
    </row>
    <row r="73" spans="1:1" ht="18.75" customHeight="1" x14ac:dyDescent="0.2">
      <c r="A73" t="s">
        <v>21</v>
      </c>
    </row>
    <row r="74" spans="1:1" ht="18.75" customHeight="1" x14ac:dyDescent="0.2">
      <c r="A74" t="s">
        <v>22</v>
      </c>
    </row>
    <row r="75" spans="1:1" ht="18.75" customHeight="1" x14ac:dyDescent="0.2"/>
    <row r="76" spans="1:1" ht="18.75" customHeight="1" x14ac:dyDescent="0.2"/>
    <row r="77" spans="1:1" ht="18.75" customHeight="1" x14ac:dyDescent="0.2"/>
    <row r="78" spans="1:1" ht="18.75" customHeight="1" x14ac:dyDescent="0.2"/>
    <row r="79" spans="1:1" ht="18.75" customHeight="1" x14ac:dyDescent="0.2"/>
    <row r="80" spans="1:1"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sheetData>
  <sortState ref="AS40:AV52">
    <sortCondition descending="1" ref="AU40:AU52"/>
  </sortState>
  <mergeCells count="102">
    <mergeCell ref="Q32:T32"/>
    <mergeCell ref="Q33:T33"/>
    <mergeCell ref="A31:H31"/>
    <mergeCell ref="A32:H32"/>
    <mergeCell ref="Q28:T28"/>
    <mergeCell ref="E26:H26"/>
    <mergeCell ref="I26:L26"/>
    <mergeCell ref="M26:P26"/>
    <mergeCell ref="I31:P31"/>
    <mergeCell ref="I32:P32"/>
    <mergeCell ref="I33:P33"/>
    <mergeCell ref="Q25:T25"/>
    <mergeCell ref="A34:U37"/>
    <mergeCell ref="V34:AP35"/>
    <mergeCell ref="V36:AP37"/>
    <mergeCell ref="A27:D27"/>
    <mergeCell ref="A26:D26"/>
    <mergeCell ref="A30:D30"/>
    <mergeCell ref="E30:H30"/>
    <mergeCell ref="I30:L30"/>
    <mergeCell ref="M30:P30"/>
    <mergeCell ref="Q30:T30"/>
    <mergeCell ref="A29:D29"/>
    <mergeCell ref="E29:H29"/>
    <mergeCell ref="I29:L29"/>
    <mergeCell ref="M29:P29"/>
    <mergeCell ref="Q29:T29"/>
    <mergeCell ref="Q26:T26"/>
    <mergeCell ref="I27:L27"/>
    <mergeCell ref="A28:D28"/>
    <mergeCell ref="E28:H28"/>
    <mergeCell ref="I28:L28"/>
    <mergeCell ref="A33:H33"/>
    <mergeCell ref="Q27:T27"/>
    <mergeCell ref="Q31:T31"/>
    <mergeCell ref="A25:D25"/>
    <mergeCell ref="E27:H27"/>
    <mergeCell ref="M28:P28"/>
    <mergeCell ref="M27:P27"/>
    <mergeCell ref="I24:L24"/>
    <mergeCell ref="M24:P24"/>
    <mergeCell ref="E25:H25"/>
    <mergeCell ref="I25:L25"/>
    <mergeCell ref="M25:P25"/>
    <mergeCell ref="Q24:T24"/>
    <mergeCell ref="G18:H18"/>
    <mergeCell ref="M18:N18"/>
    <mergeCell ref="V18:AK21"/>
    <mergeCell ref="V22:AP22"/>
    <mergeCell ref="A23:D23"/>
    <mergeCell ref="E23:H23"/>
    <mergeCell ref="I23:L23"/>
    <mergeCell ref="M23:P23"/>
    <mergeCell ref="Q23:T23"/>
    <mergeCell ref="Q22:T22"/>
    <mergeCell ref="A21:G21"/>
    <mergeCell ref="H21:M21"/>
    <mergeCell ref="AL21:AP21"/>
    <mergeCell ref="N21:U21"/>
    <mergeCell ref="A24:D24"/>
    <mergeCell ref="E24:H24"/>
    <mergeCell ref="A22:D22"/>
    <mergeCell ref="E22:H22"/>
    <mergeCell ref="I22:L22"/>
    <mergeCell ref="M22:P22"/>
    <mergeCell ref="A6:C8"/>
    <mergeCell ref="D8:J8"/>
    <mergeCell ref="K8:AP8"/>
    <mergeCell ref="AH1:AP1"/>
    <mergeCell ref="AH2:AP2"/>
    <mergeCell ref="AH3:AP3"/>
    <mergeCell ref="AH4:AP4"/>
    <mergeCell ref="F1:AG4"/>
    <mergeCell ref="A1:E4"/>
    <mergeCell ref="A5:AP5"/>
    <mergeCell ref="D6:J6"/>
    <mergeCell ref="K6:AP6"/>
    <mergeCell ref="D7:J7"/>
    <mergeCell ref="K7:AP7"/>
    <mergeCell ref="D9:J9"/>
    <mergeCell ref="K9:AP9"/>
    <mergeCell ref="A12:AP12"/>
    <mergeCell ref="V13:AP14"/>
    <mergeCell ref="A9:C11"/>
    <mergeCell ref="D10:J10"/>
    <mergeCell ref="D11:J11"/>
    <mergeCell ref="K10:AP10"/>
    <mergeCell ref="K11:AP11"/>
    <mergeCell ref="A13:U14"/>
    <mergeCell ref="A15:O16"/>
    <mergeCell ref="P15:AD16"/>
    <mergeCell ref="AE15:AP16"/>
    <mergeCell ref="V17:AK17"/>
    <mergeCell ref="AL17:AP17"/>
    <mergeCell ref="A17:U17"/>
    <mergeCell ref="AL18:AP19"/>
    <mergeCell ref="A20:G20"/>
    <mergeCell ref="H20:M20"/>
    <mergeCell ref="AL20:AP20"/>
    <mergeCell ref="P18:U18"/>
    <mergeCell ref="A19:U19"/>
    <mergeCell ref="N20:U20"/>
  </mergeCells>
  <conditionalFormatting sqref="M27:M30 U23:U26">
    <cfRule type="cellIs" dxfId="20" priority="5" stopIfTrue="1" operator="between">
      <formula>0.7</formula>
      <formula>0.9</formula>
    </cfRule>
    <cfRule type="cellIs" dxfId="19" priority="6" stopIfTrue="1" operator="lessThan">
      <formula>0.7</formula>
    </cfRule>
  </conditionalFormatting>
  <conditionalFormatting sqref="M27:P30 U23:U26">
    <cfRule type="cellIs" dxfId="18" priority="4" stopIfTrue="1" operator="greaterThanOrEqual">
      <formula>0.9</formula>
    </cfRule>
  </conditionalFormatting>
  <printOptions horizontalCentered="1" verticalCentered="1"/>
  <pageMargins left="0.51181102362204722" right="0.51181102362204722" top="0.55118110236220474" bottom="0.55118110236220474"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S92"/>
  <sheetViews>
    <sheetView zoomScaleNormal="100" zoomScaleSheetLayoutView="100" workbookViewId="0">
      <selection activeCell="A34" sqref="A34:T37"/>
    </sheetView>
  </sheetViews>
  <sheetFormatPr baseColWidth="10" defaultColWidth="3.140625" defaultRowHeight="12.75" x14ac:dyDescent="0.2"/>
  <cols>
    <col min="1" max="3" width="2.85546875" customWidth="1"/>
    <col min="4" max="4" width="5" customWidth="1"/>
    <col min="5" max="5" width="5.7109375" customWidth="1"/>
    <col min="6" max="6" width="4.5703125" customWidth="1"/>
    <col min="7" max="7" width="5.7109375" hidden="1" customWidth="1"/>
    <col min="10" max="10" width="4" bestFit="1" customWidth="1"/>
    <col min="11" max="11" width="4.42578125" bestFit="1" customWidth="1"/>
    <col min="14" max="14" width="2.5703125" customWidth="1"/>
    <col min="17" max="19" width="2.7109375" customWidth="1"/>
    <col min="20" max="20" width="4.28515625" customWidth="1"/>
    <col min="21" max="41" width="3.42578125" customWidth="1"/>
    <col min="45" max="45" width="7.42578125" customWidth="1"/>
    <col min="46" max="48" width="10.42578125" customWidth="1"/>
    <col min="49" max="49" width="3.5703125" customWidth="1"/>
    <col min="50" max="52" width="16.85546875" customWidth="1"/>
    <col min="53" max="53" width="9.5703125" customWidth="1"/>
    <col min="54" max="54" width="3.140625" customWidth="1"/>
    <col min="55" max="58" width="10" customWidth="1"/>
    <col min="59" max="59" width="4.5703125" customWidth="1"/>
    <col min="60" max="63" width="10" customWidth="1"/>
    <col min="64" max="64" width="3.5703125" customWidth="1"/>
    <col min="65" max="68" width="10" customWidth="1"/>
    <col min="69" max="69" width="3.5703125" customWidth="1"/>
    <col min="70" max="73" width="10" customWidth="1"/>
    <col min="74" max="74" width="3.5703125" customWidth="1"/>
    <col min="75" max="78" width="10" customWidth="1"/>
    <col min="79" max="79" width="3.5703125" customWidth="1"/>
    <col min="80" max="83" width="10" customWidth="1"/>
    <col min="84" max="84" width="3.5703125" customWidth="1"/>
    <col min="85" max="88" width="10" customWidth="1"/>
    <col min="89" max="89" width="3.5703125" customWidth="1"/>
    <col min="90" max="93" width="10" customWidth="1"/>
    <col min="94" max="94" width="3.5703125" customWidth="1"/>
    <col min="95" max="98" width="10" customWidth="1"/>
    <col min="99" max="99" width="3.5703125" customWidth="1"/>
    <col min="100" max="103" width="10" customWidth="1"/>
    <col min="104" max="104" width="3.5703125" customWidth="1"/>
    <col min="105" max="108" width="10" customWidth="1"/>
    <col min="109" max="109" width="3.5703125" customWidth="1"/>
    <col min="110" max="113" width="10" customWidth="1"/>
    <col min="114" max="114" width="3.5703125" customWidth="1"/>
    <col min="115" max="119" width="10" customWidth="1"/>
  </cols>
  <sheetData>
    <row r="1" spans="1:41" ht="18" customHeight="1" x14ac:dyDescent="0.2">
      <c r="A1" s="133"/>
      <c r="B1" s="134"/>
      <c r="C1" s="134"/>
      <c r="D1" s="134"/>
      <c r="E1" s="135"/>
      <c r="F1" s="130" t="s">
        <v>41</v>
      </c>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7"/>
      <c r="AG1" s="127" t="s">
        <v>37</v>
      </c>
      <c r="AH1" s="128"/>
      <c r="AI1" s="128"/>
      <c r="AJ1" s="128"/>
      <c r="AK1" s="128"/>
      <c r="AL1" s="128"/>
      <c r="AM1" s="128"/>
      <c r="AN1" s="128"/>
      <c r="AO1" s="129"/>
    </row>
    <row r="2" spans="1:41" ht="18" customHeight="1" x14ac:dyDescent="0.2">
      <c r="A2" s="133"/>
      <c r="B2" s="134"/>
      <c r="C2" s="134"/>
      <c r="D2" s="134"/>
      <c r="E2" s="135"/>
      <c r="F2" s="131"/>
      <c r="G2" s="90"/>
      <c r="H2" s="90"/>
      <c r="I2" s="90"/>
      <c r="J2" s="90"/>
      <c r="K2" s="90"/>
      <c r="L2" s="90"/>
      <c r="M2" s="90"/>
      <c r="N2" s="90"/>
      <c r="O2" s="90"/>
      <c r="P2" s="90"/>
      <c r="Q2" s="90"/>
      <c r="R2" s="90"/>
      <c r="S2" s="90"/>
      <c r="T2" s="90"/>
      <c r="U2" s="90"/>
      <c r="V2" s="90"/>
      <c r="W2" s="90"/>
      <c r="X2" s="90"/>
      <c r="Y2" s="90"/>
      <c r="Z2" s="90"/>
      <c r="AA2" s="90"/>
      <c r="AB2" s="90"/>
      <c r="AC2" s="90"/>
      <c r="AD2" s="90"/>
      <c r="AE2" s="90"/>
      <c r="AF2" s="91"/>
      <c r="AG2" s="127" t="s">
        <v>40</v>
      </c>
      <c r="AH2" s="128"/>
      <c r="AI2" s="128"/>
      <c r="AJ2" s="128"/>
      <c r="AK2" s="128"/>
      <c r="AL2" s="128"/>
      <c r="AM2" s="128"/>
      <c r="AN2" s="128"/>
      <c r="AO2" s="129"/>
    </row>
    <row r="3" spans="1:41" ht="18" customHeight="1" x14ac:dyDescent="0.2">
      <c r="A3" s="133"/>
      <c r="B3" s="134"/>
      <c r="C3" s="134"/>
      <c r="D3" s="134"/>
      <c r="E3" s="135"/>
      <c r="F3" s="131"/>
      <c r="G3" s="90"/>
      <c r="H3" s="90"/>
      <c r="I3" s="90"/>
      <c r="J3" s="90"/>
      <c r="K3" s="90"/>
      <c r="L3" s="90"/>
      <c r="M3" s="90"/>
      <c r="N3" s="90"/>
      <c r="O3" s="90"/>
      <c r="P3" s="90"/>
      <c r="Q3" s="90"/>
      <c r="R3" s="90"/>
      <c r="S3" s="90"/>
      <c r="T3" s="90"/>
      <c r="U3" s="90"/>
      <c r="V3" s="90"/>
      <c r="W3" s="90"/>
      <c r="X3" s="90"/>
      <c r="Y3" s="90"/>
      <c r="Z3" s="90"/>
      <c r="AA3" s="90"/>
      <c r="AB3" s="90"/>
      <c r="AC3" s="90"/>
      <c r="AD3" s="90"/>
      <c r="AE3" s="90"/>
      <c r="AF3" s="91"/>
      <c r="AG3" s="127" t="s">
        <v>38</v>
      </c>
      <c r="AH3" s="128"/>
      <c r="AI3" s="128"/>
      <c r="AJ3" s="128"/>
      <c r="AK3" s="128"/>
      <c r="AL3" s="128"/>
      <c r="AM3" s="128"/>
      <c r="AN3" s="128"/>
      <c r="AO3" s="129"/>
    </row>
    <row r="4" spans="1:41" ht="18" customHeight="1" x14ac:dyDescent="0.2">
      <c r="A4" s="136"/>
      <c r="B4" s="137"/>
      <c r="C4" s="137"/>
      <c r="D4" s="137"/>
      <c r="E4" s="138"/>
      <c r="F4" s="132"/>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20"/>
      <c r="AG4" s="127" t="s">
        <v>39</v>
      </c>
      <c r="AH4" s="128"/>
      <c r="AI4" s="128"/>
      <c r="AJ4" s="128"/>
      <c r="AK4" s="128"/>
      <c r="AL4" s="128"/>
      <c r="AM4" s="128"/>
      <c r="AN4" s="128"/>
      <c r="AO4" s="129"/>
    </row>
    <row r="5" spans="1:41" ht="6.75" customHeight="1" x14ac:dyDescent="0.2">
      <c r="A5" s="139" t="s">
        <v>29</v>
      </c>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1"/>
    </row>
    <row r="6" spans="1:41" x14ac:dyDescent="0.2">
      <c r="A6" s="115" t="s">
        <v>0</v>
      </c>
      <c r="B6" s="116"/>
      <c r="C6" s="117"/>
      <c r="D6" s="95" t="s">
        <v>1</v>
      </c>
      <c r="E6" s="95"/>
      <c r="F6" s="95"/>
      <c r="G6" s="95"/>
      <c r="H6" s="95"/>
      <c r="I6" s="95"/>
      <c r="J6" s="95"/>
      <c r="K6" s="142" t="s">
        <v>44</v>
      </c>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143"/>
    </row>
    <row r="7" spans="1:41" x14ac:dyDescent="0.2">
      <c r="A7" s="89"/>
      <c r="B7" s="90"/>
      <c r="C7" s="91"/>
      <c r="D7" s="95" t="s">
        <v>21</v>
      </c>
      <c r="E7" s="95"/>
      <c r="F7" s="95"/>
      <c r="G7" s="95"/>
      <c r="H7" s="95"/>
      <c r="I7" s="95"/>
      <c r="J7" s="95"/>
      <c r="K7" s="142" t="s">
        <v>61</v>
      </c>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143"/>
    </row>
    <row r="8" spans="1:41" x14ac:dyDescent="0.2">
      <c r="A8" s="118"/>
      <c r="B8" s="119"/>
      <c r="C8" s="120"/>
      <c r="D8" s="121" t="s">
        <v>36</v>
      </c>
      <c r="E8" s="122"/>
      <c r="F8" s="122"/>
      <c r="G8" s="122"/>
      <c r="H8" s="122"/>
      <c r="I8" s="122"/>
      <c r="J8" s="123"/>
      <c r="K8" s="142" t="s">
        <v>61</v>
      </c>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143"/>
    </row>
    <row r="9" spans="1:41" ht="12.75" customHeight="1" x14ac:dyDescent="0.2">
      <c r="A9" s="108" t="s">
        <v>28</v>
      </c>
      <c r="B9" s="108"/>
      <c r="C9" s="108"/>
      <c r="D9" s="95" t="s">
        <v>1</v>
      </c>
      <c r="E9" s="95"/>
      <c r="F9" s="95"/>
      <c r="G9" s="95"/>
      <c r="H9" s="95"/>
      <c r="I9" s="95"/>
      <c r="J9" s="95"/>
      <c r="K9" s="96" t="s">
        <v>48</v>
      </c>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8"/>
    </row>
    <row r="10" spans="1:41" ht="15.75" customHeight="1" x14ac:dyDescent="0.2">
      <c r="A10" s="108"/>
      <c r="B10" s="108"/>
      <c r="C10" s="108"/>
      <c r="D10" s="95" t="s">
        <v>21</v>
      </c>
      <c r="E10" s="95"/>
      <c r="F10" s="95"/>
      <c r="G10" s="95"/>
      <c r="H10" s="95"/>
      <c r="I10" s="95"/>
      <c r="J10" s="95"/>
      <c r="K10" s="109" t="s">
        <v>61</v>
      </c>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10"/>
    </row>
    <row r="11" spans="1:41" ht="15" customHeight="1" x14ac:dyDescent="0.2">
      <c r="A11" s="108"/>
      <c r="B11" s="108"/>
      <c r="C11" s="108"/>
      <c r="D11" s="95" t="s">
        <v>36</v>
      </c>
      <c r="E11" s="95"/>
      <c r="F11" s="95"/>
      <c r="G11" s="95"/>
      <c r="H11" s="95"/>
      <c r="I11" s="95"/>
      <c r="J11" s="95"/>
      <c r="K11" s="109" t="s">
        <v>61</v>
      </c>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10"/>
    </row>
    <row r="12" spans="1:41" ht="47.25" customHeight="1" x14ac:dyDescent="0.2">
      <c r="A12" s="99" t="s">
        <v>60</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1"/>
    </row>
    <row r="13" spans="1:41" ht="16.5" customHeight="1" x14ac:dyDescent="0.2">
      <c r="A13" s="253" t="s">
        <v>109</v>
      </c>
      <c r="B13" s="254"/>
      <c r="C13" s="254"/>
      <c r="D13" s="254"/>
      <c r="E13" s="254"/>
      <c r="F13" s="254"/>
      <c r="G13" s="254"/>
      <c r="H13" s="254"/>
      <c r="I13" s="254"/>
      <c r="J13" s="254"/>
      <c r="K13" s="254"/>
      <c r="L13" s="254"/>
      <c r="M13" s="254"/>
      <c r="N13" s="254"/>
      <c r="O13" s="254"/>
      <c r="P13" s="254"/>
      <c r="Q13" s="254"/>
      <c r="R13" s="254"/>
      <c r="S13" s="254"/>
      <c r="T13" s="255"/>
      <c r="U13" s="259" t="s">
        <v>104</v>
      </c>
      <c r="V13" s="260"/>
      <c r="W13" s="260"/>
      <c r="X13" s="260"/>
      <c r="Y13" s="260"/>
      <c r="Z13" s="260"/>
      <c r="AA13" s="260"/>
      <c r="AB13" s="260"/>
      <c r="AC13" s="260"/>
      <c r="AD13" s="260"/>
      <c r="AE13" s="260"/>
      <c r="AF13" s="260"/>
      <c r="AG13" s="260"/>
      <c r="AH13" s="260"/>
      <c r="AI13" s="260"/>
      <c r="AJ13" s="260"/>
      <c r="AK13" s="260"/>
      <c r="AL13" s="260"/>
      <c r="AM13" s="260"/>
      <c r="AN13" s="260"/>
      <c r="AO13" s="261"/>
    </row>
    <row r="14" spans="1:41" ht="14.25" customHeight="1" x14ac:dyDescent="0.2">
      <c r="A14" s="256"/>
      <c r="B14" s="257"/>
      <c r="C14" s="257"/>
      <c r="D14" s="257"/>
      <c r="E14" s="257"/>
      <c r="F14" s="257"/>
      <c r="G14" s="257"/>
      <c r="H14" s="257"/>
      <c r="I14" s="257"/>
      <c r="J14" s="257"/>
      <c r="K14" s="257"/>
      <c r="L14" s="257"/>
      <c r="M14" s="257"/>
      <c r="N14" s="257"/>
      <c r="O14" s="257"/>
      <c r="P14" s="257"/>
      <c r="Q14" s="257"/>
      <c r="R14" s="257"/>
      <c r="S14" s="257"/>
      <c r="T14" s="258"/>
      <c r="U14" s="262"/>
      <c r="V14" s="263"/>
      <c r="W14" s="263"/>
      <c r="X14" s="263"/>
      <c r="Y14" s="263"/>
      <c r="Z14" s="263"/>
      <c r="AA14" s="263"/>
      <c r="AB14" s="263"/>
      <c r="AC14" s="263"/>
      <c r="AD14" s="263"/>
      <c r="AE14" s="263"/>
      <c r="AF14" s="263"/>
      <c r="AG14" s="263"/>
      <c r="AH14" s="263"/>
      <c r="AI14" s="263"/>
      <c r="AJ14" s="263"/>
      <c r="AK14" s="263"/>
      <c r="AL14" s="263"/>
      <c r="AM14" s="263"/>
      <c r="AN14" s="263"/>
      <c r="AO14" s="264"/>
    </row>
    <row r="15" spans="1:41" ht="26.25" customHeight="1" x14ac:dyDescent="0.2">
      <c r="A15" s="54" t="s">
        <v>108</v>
      </c>
      <c r="B15" s="55"/>
      <c r="C15" s="55"/>
      <c r="D15" s="55"/>
      <c r="E15" s="55"/>
      <c r="F15" s="55"/>
      <c r="G15" s="55"/>
      <c r="H15" s="55"/>
      <c r="I15" s="55"/>
      <c r="J15" s="55"/>
      <c r="K15" s="55"/>
      <c r="L15" s="55"/>
      <c r="M15" s="55"/>
      <c r="N15" s="55"/>
      <c r="O15" s="55"/>
      <c r="P15" s="58" t="s">
        <v>46</v>
      </c>
      <c r="Q15" s="59"/>
      <c r="R15" s="59"/>
      <c r="S15" s="59"/>
      <c r="T15" s="59"/>
      <c r="U15" s="59"/>
      <c r="V15" s="59"/>
      <c r="W15" s="59"/>
      <c r="X15" s="59"/>
      <c r="Y15" s="59"/>
      <c r="Z15" s="59"/>
      <c r="AA15" s="59"/>
      <c r="AB15" s="59"/>
      <c r="AC15" s="60"/>
      <c r="AD15" s="64" t="s">
        <v>52</v>
      </c>
      <c r="AE15" s="65"/>
      <c r="AF15" s="65"/>
      <c r="AG15" s="65"/>
      <c r="AH15" s="65"/>
      <c r="AI15" s="65"/>
      <c r="AJ15" s="65"/>
      <c r="AK15" s="65"/>
      <c r="AL15" s="65"/>
      <c r="AM15" s="65"/>
      <c r="AN15" s="65"/>
      <c r="AO15" s="66"/>
    </row>
    <row r="16" spans="1:41" ht="37.5" customHeight="1" x14ac:dyDescent="0.2">
      <c r="A16" s="56"/>
      <c r="B16" s="57"/>
      <c r="C16" s="57"/>
      <c r="D16" s="57"/>
      <c r="E16" s="57"/>
      <c r="F16" s="57"/>
      <c r="G16" s="57"/>
      <c r="H16" s="57"/>
      <c r="I16" s="57"/>
      <c r="J16" s="57"/>
      <c r="K16" s="57"/>
      <c r="L16" s="57"/>
      <c r="M16" s="57"/>
      <c r="N16" s="57"/>
      <c r="O16" s="57"/>
      <c r="P16" s="61"/>
      <c r="Q16" s="62"/>
      <c r="R16" s="62"/>
      <c r="S16" s="62"/>
      <c r="T16" s="62"/>
      <c r="U16" s="62"/>
      <c r="V16" s="62"/>
      <c r="W16" s="62"/>
      <c r="X16" s="62"/>
      <c r="Y16" s="62"/>
      <c r="Z16" s="62"/>
      <c r="AA16" s="62"/>
      <c r="AB16" s="62"/>
      <c r="AC16" s="63"/>
      <c r="AD16" s="67"/>
      <c r="AE16" s="68"/>
      <c r="AF16" s="68"/>
      <c r="AG16" s="68"/>
      <c r="AH16" s="68"/>
      <c r="AI16" s="68"/>
      <c r="AJ16" s="68"/>
      <c r="AK16" s="68"/>
      <c r="AL16" s="68"/>
      <c r="AM16" s="68"/>
      <c r="AN16" s="68"/>
      <c r="AO16" s="69"/>
    </row>
    <row r="17" spans="1:45" x14ac:dyDescent="0.2">
      <c r="A17" s="265" t="s">
        <v>2</v>
      </c>
      <c r="B17" s="70"/>
      <c r="C17" s="70"/>
      <c r="D17" s="70"/>
      <c r="E17" s="70"/>
      <c r="F17" s="70"/>
      <c r="G17" s="70"/>
      <c r="H17" s="70"/>
      <c r="I17" s="70"/>
      <c r="J17" s="70"/>
      <c r="K17" s="70"/>
      <c r="L17" s="70"/>
      <c r="M17" s="70"/>
      <c r="N17" s="70"/>
      <c r="O17" s="70"/>
      <c r="P17" s="70"/>
      <c r="Q17" s="70"/>
      <c r="R17" s="70"/>
      <c r="S17" s="70"/>
      <c r="T17" s="70"/>
      <c r="U17" s="70" t="s">
        <v>3</v>
      </c>
      <c r="V17" s="70"/>
      <c r="W17" s="70"/>
      <c r="X17" s="70"/>
      <c r="Y17" s="70"/>
      <c r="Z17" s="70"/>
      <c r="AA17" s="70"/>
      <c r="AB17" s="70"/>
      <c r="AC17" s="70"/>
      <c r="AD17" s="70"/>
      <c r="AE17" s="70"/>
      <c r="AF17" s="70"/>
      <c r="AG17" s="70"/>
      <c r="AH17" s="70"/>
      <c r="AI17" s="70"/>
      <c r="AJ17" s="70"/>
      <c r="AK17" s="70" t="s">
        <v>4</v>
      </c>
      <c r="AL17" s="70"/>
      <c r="AM17" s="70"/>
      <c r="AN17" s="70"/>
      <c r="AO17" s="71"/>
    </row>
    <row r="18" spans="1:45" ht="21" customHeight="1" x14ac:dyDescent="0.2">
      <c r="A18" s="1" t="s">
        <v>5</v>
      </c>
      <c r="B18" s="2"/>
      <c r="C18" s="2"/>
      <c r="D18" s="10"/>
      <c r="E18" s="2" t="s">
        <v>6</v>
      </c>
      <c r="F18" s="2"/>
      <c r="G18" s="147"/>
      <c r="H18" s="148"/>
      <c r="I18" s="147" t="s">
        <v>7</v>
      </c>
      <c r="J18" s="267"/>
      <c r="K18" s="148"/>
      <c r="L18" s="6" t="s">
        <v>63</v>
      </c>
      <c r="M18" s="147" t="s">
        <v>8</v>
      </c>
      <c r="N18" s="148"/>
      <c r="O18" s="2"/>
      <c r="P18" s="266" t="s">
        <v>27</v>
      </c>
      <c r="Q18" s="266"/>
      <c r="R18" s="266"/>
      <c r="S18" s="266"/>
      <c r="T18" s="266"/>
      <c r="U18" s="75" t="s">
        <v>193</v>
      </c>
      <c r="V18" s="149"/>
      <c r="W18" s="149"/>
      <c r="X18" s="149"/>
      <c r="Y18" s="149"/>
      <c r="Z18" s="149"/>
      <c r="AA18" s="149"/>
      <c r="AB18" s="149"/>
      <c r="AC18" s="149"/>
      <c r="AD18" s="149"/>
      <c r="AE18" s="149"/>
      <c r="AF18" s="149"/>
      <c r="AG18" s="149"/>
      <c r="AH18" s="149"/>
      <c r="AI18" s="149"/>
      <c r="AJ18" s="150"/>
      <c r="AK18" s="75" t="s">
        <v>56</v>
      </c>
      <c r="AL18" s="76"/>
      <c r="AM18" s="76"/>
      <c r="AN18" s="76"/>
      <c r="AO18" s="77"/>
    </row>
    <row r="19" spans="1:45" ht="21" customHeight="1" x14ac:dyDescent="0.25">
      <c r="A19" s="265" t="s">
        <v>9</v>
      </c>
      <c r="B19" s="70"/>
      <c r="C19" s="70"/>
      <c r="D19" s="70"/>
      <c r="E19" s="70"/>
      <c r="F19" s="70"/>
      <c r="G19" s="70"/>
      <c r="H19" s="70"/>
      <c r="I19" s="70"/>
      <c r="J19" s="70"/>
      <c r="K19" s="70"/>
      <c r="L19" s="70"/>
      <c r="M19" s="70"/>
      <c r="N19" s="70"/>
      <c r="O19" s="70"/>
      <c r="P19" s="70"/>
      <c r="Q19" s="70"/>
      <c r="R19" s="70"/>
      <c r="S19" s="70"/>
      <c r="T19" s="70"/>
      <c r="U19" s="151"/>
      <c r="V19" s="152"/>
      <c r="W19" s="152"/>
      <c r="X19" s="152"/>
      <c r="Y19" s="152"/>
      <c r="Z19" s="152"/>
      <c r="AA19" s="152"/>
      <c r="AB19" s="152"/>
      <c r="AC19" s="152"/>
      <c r="AD19" s="152"/>
      <c r="AE19" s="152"/>
      <c r="AF19" s="152"/>
      <c r="AG19" s="152"/>
      <c r="AH19" s="152"/>
      <c r="AI19" s="152"/>
      <c r="AJ19" s="153"/>
      <c r="AK19" s="78"/>
      <c r="AL19" s="79"/>
      <c r="AM19" s="79"/>
      <c r="AN19" s="79"/>
      <c r="AO19" s="80"/>
      <c r="AR19" s="13"/>
    </row>
    <row r="20" spans="1:45" x14ac:dyDescent="0.2">
      <c r="A20" s="81" t="s">
        <v>11</v>
      </c>
      <c r="B20" s="82"/>
      <c r="C20" s="82"/>
      <c r="D20" s="82"/>
      <c r="E20" s="82"/>
      <c r="F20" s="82"/>
      <c r="G20" s="82"/>
      <c r="H20" s="83" t="s">
        <v>12</v>
      </c>
      <c r="I20" s="83"/>
      <c r="J20" s="83"/>
      <c r="K20" s="83"/>
      <c r="L20" s="83"/>
      <c r="M20" s="83"/>
      <c r="N20" s="244" t="s">
        <v>13</v>
      </c>
      <c r="O20" s="244"/>
      <c r="P20" s="244"/>
      <c r="Q20" s="244"/>
      <c r="R20" s="244"/>
      <c r="S20" s="244"/>
      <c r="T20" s="244"/>
      <c r="U20" s="151"/>
      <c r="V20" s="152"/>
      <c r="W20" s="152"/>
      <c r="X20" s="152"/>
      <c r="Y20" s="152"/>
      <c r="Z20" s="152"/>
      <c r="AA20" s="152"/>
      <c r="AB20" s="152"/>
      <c r="AC20" s="152"/>
      <c r="AD20" s="152"/>
      <c r="AE20" s="152"/>
      <c r="AF20" s="152"/>
      <c r="AG20" s="152"/>
      <c r="AH20" s="152"/>
      <c r="AI20" s="152"/>
      <c r="AJ20" s="153"/>
      <c r="AK20" s="84" t="s">
        <v>10</v>
      </c>
      <c r="AL20" s="84"/>
      <c r="AM20" s="84"/>
      <c r="AN20" s="84"/>
      <c r="AO20" s="85"/>
    </row>
    <row r="21" spans="1:45" ht="27" customHeight="1" x14ac:dyDescent="0.2">
      <c r="A21" s="245" t="s">
        <v>55</v>
      </c>
      <c r="B21" s="246"/>
      <c r="C21" s="246"/>
      <c r="D21" s="246"/>
      <c r="E21" s="246"/>
      <c r="F21" s="246"/>
      <c r="G21" s="247"/>
      <c r="H21" s="172" t="s">
        <v>26</v>
      </c>
      <c r="I21" s="173"/>
      <c r="J21" s="173"/>
      <c r="K21" s="173"/>
      <c r="L21" s="173"/>
      <c r="M21" s="174"/>
      <c r="N21" s="248" t="s">
        <v>25</v>
      </c>
      <c r="O21" s="249"/>
      <c r="P21" s="249"/>
      <c r="Q21" s="249"/>
      <c r="R21" s="249"/>
      <c r="S21" s="249"/>
      <c r="T21" s="250"/>
      <c r="U21" s="154"/>
      <c r="V21" s="155"/>
      <c r="W21" s="155"/>
      <c r="X21" s="155"/>
      <c r="Y21" s="155"/>
      <c r="Z21" s="155"/>
      <c r="AA21" s="155"/>
      <c r="AB21" s="155"/>
      <c r="AC21" s="155"/>
      <c r="AD21" s="155"/>
      <c r="AE21" s="155"/>
      <c r="AF21" s="155"/>
      <c r="AG21" s="155"/>
      <c r="AH21" s="155"/>
      <c r="AI21" s="155"/>
      <c r="AJ21" s="156"/>
      <c r="AK21" s="175" t="s">
        <v>47</v>
      </c>
      <c r="AL21" s="176"/>
      <c r="AM21" s="176"/>
      <c r="AN21" s="176"/>
      <c r="AO21" s="177"/>
    </row>
    <row r="22" spans="1:45" x14ac:dyDescent="0.2">
      <c r="A22" s="72" t="s">
        <v>14</v>
      </c>
      <c r="B22" s="251"/>
      <c r="C22" s="251"/>
      <c r="D22" s="252"/>
      <c r="E22" s="142" t="s">
        <v>15</v>
      </c>
      <c r="F22" s="251"/>
      <c r="G22" s="251"/>
      <c r="H22" s="252"/>
      <c r="I22" s="142" t="s">
        <v>16</v>
      </c>
      <c r="J22" s="251"/>
      <c r="K22" s="251"/>
      <c r="L22" s="252"/>
      <c r="M22" s="142" t="s">
        <v>17</v>
      </c>
      <c r="N22" s="73"/>
      <c r="O22" s="73"/>
      <c r="P22" s="74"/>
      <c r="Q22" s="142" t="s">
        <v>18</v>
      </c>
      <c r="R22" s="73"/>
      <c r="S22" s="73"/>
      <c r="T22" s="74"/>
      <c r="U22" s="70" t="s">
        <v>19</v>
      </c>
      <c r="V22" s="70"/>
      <c r="W22" s="70"/>
      <c r="X22" s="70"/>
      <c r="Y22" s="70"/>
      <c r="Z22" s="70"/>
      <c r="AA22" s="70"/>
      <c r="AB22" s="70"/>
      <c r="AC22" s="70"/>
      <c r="AD22" s="70"/>
      <c r="AE22" s="70"/>
      <c r="AF22" s="70"/>
      <c r="AG22" s="70"/>
      <c r="AH22" s="70"/>
      <c r="AI22" s="70"/>
      <c r="AJ22" s="70"/>
      <c r="AK22" s="70"/>
      <c r="AL22" s="70"/>
      <c r="AM22" s="70"/>
      <c r="AN22" s="70"/>
      <c r="AO22" s="71"/>
      <c r="AP22" s="7"/>
    </row>
    <row r="23" spans="1:45" ht="24" customHeight="1" x14ac:dyDescent="0.2">
      <c r="A23" s="157" t="s">
        <v>64</v>
      </c>
      <c r="B23" s="239"/>
      <c r="C23" s="239"/>
      <c r="D23" s="240"/>
      <c r="E23" s="181">
        <v>52</v>
      </c>
      <c r="F23" s="182"/>
      <c r="G23" s="182"/>
      <c r="H23" s="183"/>
      <c r="I23" s="181">
        <v>72</v>
      </c>
      <c r="J23" s="182"/>
      <c r="K23" s="182"/>
      <c r="L23" s="183"/>
      <c r="M23" s="184">
        <f>+(E23/I23)</f>
        <v>0.72222222222222221</v>
      </c>
      <c r="N23" s="185"/>
      <c r="O23" s="185"/>
      <c r="P23" s="186"/>
      <c r="Q23" s="241">
        <v>0.8</v>
      </c>
      <c r="R23" s="242"/>
      <c r="S23" s="242"/>
      <c r="T23" s="243"/>
      <c r="U23" s="221"/>
      <c r="V23" s="222"/>
      <c r="W23" s="222"/>
      <c r="X23" s="222"/>
      <c r="Y23" s="222"/>
      <c r="Z23" s="222"/>
      <c r="AA23" s="222"/>
      <c r="AB23" s="222"/>
      <c r="AC23" s="222"/>
      <c r="AD23" s="222"/>
      <c r="AE23" s="222"/>
      <c r="AF23" s="222"/>
      <c r="AG23" s="222"/>
      <c r="AH23" s="222"/>
      <c r="AI23" s="222"/>
      <c r="AJ23" s="222"/>
      <c r="AK23" s="222"/>
      <c r="AL23" s="222"/>
      <c r="AM23" s="222"/>
      <c r="AN23" s="222"/>
      <c r="AO23" s="223"/>
    </row>
    <row r="24" spans="1:45" ht="22.5" customHeight="1" x14ac:dyDescent="0.2">
      <c r="A24" s="157" t="s">
        <v>65</v>
      </c>
      <c r="B24" s="239"/>
      <c r="C24" s="239"/>
      <c r="D24" s="240"/>
      <c r="E24" s="181"/>
      <c r="F24" s="182"/>
      <c r="G24" s="182"/>
      <c r="H24" s="183"/>
      <c r="I24" s="181"/>
      <c r="J24" s="182"/>
      <c r="K24" s="182"/>
      <c r="L24" s="183"/>
      <c r="M24" s="184" t="e">
        <f t="shared" ref="M24:M26" si="0">(E24/I24)/Q24</f>
        <v>#DIV/0!</v>
      </c>
      <c r="N24" s="185"/>
      <c r="O24" s="185"/>
      <c r="P24" s="186"/>
      <c r="Q24" s="241">
        <v>0.8</v>
      </c>
      <c r="R24" s="242"/>
      <c r="S24" s="242"/>
      <c r="T24" s="243"/>
      <c r="U24" s="221"/>
      <c r="V24" s="222"/>
      <c r="W24" s="222"/>
      <c r="X24" s="222"/>
      <c r="Y24" s="222"/>
      <c r="Z24" s="222"/>
      <c r="AA24" s="222"/>
      <c r="AB24" s="222"/>
      <c r="AC24" s="222"/>
      <c r="AD24" s="222"/>
      <c r="AE24" s="222"/>
      <c r="AF24" s="222"/>
      <c r="AG24" s="222"/>
      <c r="AH24" s="222"/>
      <c r="AI24" s="222"/>
      <c r="AJ24" s="222"/>
      <c r="AK24" s="222"/>
      <c r="AL24" s="222"/>
      <c r="AM24" s="222"/>
      <c r="AN24" s="222"/>
      <c r="AO24" s="223"/>
    </row>
    <row r="25" spans="1:45" ht="24" customHeight="1" x14ac:dyDescent="0.2">
      <c r="A25" s="157" t="s">
        <v>67</v>
      </c>
      <c r="B25" s="239"/>
      <c r="C25" s="239"/>
      <c r="D25" s="240"/>
      <c r="E25" s="181"/>
      <c r="F25" s="182"/>
      <c r="G25" s="182"/>
      <c r="H25" s="183"/>
      <c r="I25" s="181"/>
      <c r="J25" s="182"/>
      <c r="K25" s="182"/>
      <c r="L25" s="183"/>
      <c r="M25" s="184" t="e">
        <f t="shared" si="0"/>
        <v>#DIV/0!</v>
      </c>
      <c r="N25" s="185"/>
      <c r="O25" s="185"/>
      <c r="P25" s="186"/>
      <c r="Q25" s="241">
        <v>0.8</v>
      </c>
      <c r="R25" s="242"/>
      <c r="S25" s="242"/>
      <c r="T25" s="243"/>
      <c r="U25" s="221"/>
      <c r="V25" s="222"/>
      <c r="W25" s="222"/>
      <c r="X25" s="222"/>
      <c r="Y25" s="222"/>
      <c r="Z25" s="222"/>
      <c r="AA25" s="222"/>
      <c r="AB25" s="222"/>
      <c r="AC25" s="222"/>
      <c r="AD25" s="222"/>
      <c r="AE25" s="222"/>
      <c r="AF25" s="222"/>
      <c r="AG25" s="222"/>
      <c r="AH25" s="222"/>
      <c r="AI25" s="222"/>
      <c r="AJ25" s="222"/>
      <c r="AK25" s="222"/>
      <c r="AL25" s="222"/>
      <c r="AM25" s="222"/>
      <c r="AN25" s="222"/>
      <c r="AO25" s="223"/>
    </row>
    <row r="26" spans="1:45" ht="25.5" customHeight="1" x14ac:dyDescent="0.2">
      <c r="A26" s="157" t="s">
        <v>66</v>
      </c>
      <c r="B26" s="239"/>
      <c r="C26" s="239"/>
      <c r="D26" s="240"/>
      <c r="E26" s="181"/>
      <c r="F26" s="182"/>
      <c r="G26" s="182"/>
      <c r="H26" s="183"/>
      <c r="I26" s="181"/>
      <c r="J26" s="182"/>
      <c r="K26" s="182"/>
      <c r="L26" s="183"/>
      <c r="M26" s="184" t="e">
        <f t="shared" si="0"/>
        <v>#DIV/0!</v>
      </c>
      <c r="N26" s="185"/>
      <c r="O26" s="185"/>
      <c r="P26" s="186"/>
      <c r="Q26" s="241">
        <v>0.8</v>
      </c>
      <c r="R26" s="242"/>
      <c r="S26" s="242"/>
      <c r="T26" s="243"/>
      <c r="U26" s="221"/>
      <c r="V26" s="222"/>
      <c r="W26" s="222"/>
      <c r="X26" s="222"/>
      <c r="Y26" s="222"/>
      <c r="Z26" s="222"/>
      <c r="AA26" s="222"/>
      <c r="AB26" s="222"/>
      <c r="AC26" s="222"/>
      <c r="AD26" s="222"/>
      <c r="AE26" s="222"/>
      <c r="AF26" s="222"/>
      <c r="AG26" s="222"/>
      <c r="AH26" s="222"/>
      <c r="AI26" s="222"/>
      <c r="AJ26" s="222"/>
      <c r="AK26" s="222"/>
      <c r="AL26" s="222"/>
      <c r="AM26" s="222"/>
      <c r="AN26" s="222"/>
      <c r="AO26" s="223"/>
    </row>
    <row r="27" spans="1:45" ht="36" hidden="1" customHeight="1" x14ac:dyDescent="0.2">
      <c r="A27" s="207" t="s">
        <v>30</v>
      </c>
      <c r="B27" s="208"/>
      <c r="C27" s="208"/>
      <c r="D27" s="209"/>
      <c r="E27" s="181"/>
      <c r="F27" s="182"/>
      <c r="G27" s="182"/>
      <c r="H27" s="183"/>
      <c r="I27" s="181"/>
      <c r="J27" s="182"/>
      <c r="K27" s="182"/>
      <c r="L27" s="183"/>
      <c r="M27" s="184" t="e">
        <f t="shared" ref="M27:M30" si="1">+E27/I27</f>
        <v>#DIV/0!</v>
      </c>
      <c r="N27" s="185"/>
      <c r="O27" s="185"/>
      <c r="P27" s="186"/>
      <c r="Q27" s="184">
        <v>1</v>
      </c>
      <c r="R27" s="185"/>
      <c r="S27" s="185"/>
      <c r="T27" s="186"/>
      <c r="U27" s="221"/>
      <c r="V27" s="222"/>
      <c r="W27" s="222"/>
      <c r="X27" s="222"/>
      <c r="Y27" s="222"/>
      <c r="Z27" s="222"/>
      <c r="AA27" s="222"/>
      <c r="AB27" s="222"/>
      <c r="AC27" s="222"/>
      <c r="AD27" s="222"/>
      <c r="AE27" s="222"/>
      <c r="AF27" s="222"/>
      <c r="AG27" s="222"/>
      <c r="AH27" s="222"/>
      <c r="AI27" s="222"/>
      <c r="AJ27" s="222"/>
      <c r="AK27" s="222"/>
      <c r="AL27" s="222"/>
      <c r="AM27" s="222"/>
      <c r="AN27" s="222"/>
      <c r="AO27" s="223"/>
    </row>
    <row r="28" spans="1:45" ht="36" hidden="1" customHeight="1" x14ac:dyDescent="0.2">
      <c r="A28" s="207" t="s">
        <v>31</v>
      </c>
      <c r="B28" s="208"/>
      <c r="C28" s="208"/>
      <c r="D28" s="209"/>
      <c r="E28" s="181"/>
      <c r="F28" s="182"/>
      <c r="G28" s="182"/>
      <c r="H28" s="183"/>
      <c r="I28" s="181"/>
      <c r="J28" s="182"/>
      <c r="K28" s="182"/>
      <c r="L28" s="183"/>
      <c r="M28" s="184" t="e">
        <f t="shared" si="1"/>
        <v>#DIV/0!</v>
      </c>
      <c r="N28" s="185"/>
      <c r="O28" s="185"/>
      <c r="P28" s="186"/>
      <c r="Q28" s="184">
        <v>1</v>
      </c>
      <c r="R28" s="185"/>
      <c r="S28" s="185"/>
      <c r="T28" s="186"/>
      <c r="U28" s="221"/>
      <c r="V28" s="222"/>
      <c r="W28" s="222"/>
      <c r="X28" s="222"/>
      <c r="Y28" s="222"/>
      <c r="Z28" s="222"/>
      <c r="AA28" s="222"/>
      <c r="AB28" s="222"/>
      <c r="AC28" s="222"/>
      <c r="AD28" s="222"/>
      <c r="AE28" s="222"/>
      <c r="AF28" s="222"/>
      <c r="AG28" s="222"/>
      <c r="AH28" s="222"/>
      <c r="AI28" s="222"/>
      <c r="AJ28" s="222"/>
      <c r="AK28" s="222"/>
      <c r="AL28" s="222"/>
      <c r="AM28" s="222"/>
      <c r="AN28" s="222"/>
      <c r="AO28" s="223"/>
    </row>
    <row r="29" spans="1:45" ht="36" hidden="1" customHeight="1" x14ac:dyDescent="0.2">
      <c r="A29" s="207" t="s">
        <v>32</v>
      </c>
      <c r="B29" s="208"/>
      <c r="C29" s="208"/>
      <c r="D29" s="209"/>
      <c r="E29" s="181"/>
      <c r="F29" s="182"/>
      <c r="G29" s="182"/>
      <c r="H29" s="183"/>
      <c r="I29" s="181"/>
      <c r="J29" s="182"/>
      <c r="K29" s="182"/>
      <c r="L29" s="183"/>
      <c r="M29" s="184" t="e">
        <f t="shared" si="1"/>
        <v>#DIV/0!</v>
      </c>
      <c r="N29" s="185"/>
      <c r="O29" s="185"/>
      <c r="P29" s="186"/>
      <c r="Q29" s="184">
        <v>1</v>
      </c>
      <c r="R29" s="185"/>
      <c r="S29" s="185"/>
      <c r="T29" s="186"/>
      <c r="U29" s="221"/>
      <c r="V29" s="222"/>
      <c r="W29" s="222"/>
      <c r="X29" s="222"/>
      <c r="Y29" s="222"/>
      <c r="Z29" s="222"/>
      <c r="AA29" s="222"/>
      <c r="AB29" s="222"/>
      <c r="AC29" s="222"/>
      <c r="AD29" s="222"/>
      <c r="AE29" s="222"/>
      <c r="AF29" s="222"/>
      <c r="AG29" s="222"/>
      <c r="AH29" s="222"/>
      <c r="AI29" s="222"/>
      <c r="AJ29" s="222"/>
      <c r="AK29" s="222"/>
      <c r="AL29" s="222"/>
      <c r="AM29" s="222"/>
      <c r="AN29" s="222"/>
      <c r="AO29" s="223"/>
    </row>
    <row r="30" spans="1:45" ht="36" hidden="1" customHeight="1" x14ac:dyDescent="0.2">
      <c r="A30" s="207" t="s">
        <v>33</v>
      </c>
      <c r="B30" s="208"/>
      <c r="C30" s="208"/>
      <c r="D30" s="209"/>
      <c r="E30" s="181"/>
      <c r="F30" s="182"/>
      <c r="G30" s="182"/>
      <c r="H30" s="183"/>
      <c r="I30" s="181"/>
      <c r="J30" s="182"/>
      <c r="K30" s="182"/>
      <c r="L30" s="183"/>
      <c r="M30" s="184" t="e">
        <f t="shared" si="1"/>
        <v>#DIV/0!</v>
      </c>
      <c r="N30" s="185"/>
      <c r="O30" s="185"/>
      <c r="P30" s="186"/>
      <c r="Q30" s="184">
        <v>1</v>
      </c>
      <c r="R30" s="185"/>
      <c r="S30" s="185"/>
      <c r="T30" s="186"/>
      <c r="U30" s="221"/>
      <c r="V30" s="222"/>
      <c r="W30" s="222"/>
      <c r="X30" s="222"/>
      <c r="Y30" s="222"/>
      <c r="Z30" s="222"/>
      <c r="AA30" s="222"/>
      <c r="AB30" s="222"/>
      <c r="AC30" s="222"/>
      <c r="AD30" s="222"/>
      <c r="AE30" s="222"/>
      <c r="AF30" s="222"/>
      <c r="AG30" s="222"/>
      <c r="AH30" s="222"/>
      <c r="AI30" s="222"/>
      <c r="AJ30" s="222"/>
      <c r="AK30" s="222"/>
      <c r="AL30" s="222"/>
      <c r="AM30" s="222"/>
      <c r="AN30" s="222"/>
      <c r="AO30" s="223"/>
    </row>
    <row r="31" spans="1:45" ht="18" customHeight="1" x14ac:dyDescent="0.2">
      <c r="A31" s="210" t="s">
        <v>24</v>
      </c>
      <c r="B31" s="217"/>
      <c r="C31" s="217"/>
      <c r="D31" s="217"/>
      <c r="E31" s="217"/>
      <c r="F31" s="217"/>
      <c r="G31" s="217"/>
      <c r="H31" s="217"/>
      <c r="I31" s="217"/>
      <c r="J31" s="217"/>
      <c r="K31" s="217"/>
      <c r="L31" s="217"/>
      <c r="M31" s="217"/>
      <c r="N31" s="217"/>
      <c r="O31" s="217"/>
      <c r="P31" s="217"/>
      <c r="Q31" s="218" t="s">
        <v>61</v>
      </c>
      <c r="R31" s="219"/>
      <c r="S31" s="219"/>
      <c r="T31" s="220"/>
      <c r="U31" s="221"/>
      <c r="V31" s="222"/>
      <c r="W31" s="222"/>
      <c r="X31" s="222"/>
      <c r="Y31" s="222"/>
      <c r="Z31" s="222"/>
      <c r="AA31" s="222"/>
      <c r="AB31" s="222"/>
      <c r="AC31" s="222"/>
      <c r="AD31" s="222"/>
      <c r="AE31" s="222"/>
      <c r="AF31" s="222"/>
      <c r="AG31" s="222"/>
      <c r="AH31" s="222"/>
      <c r="AI31" s="222"/>
      <c r="AJ31" s="222"/>
      <c r="AK31" s="222"/>
      <c r="AL31" s="222"/>
      <c r="AM31" s="222"/>
      <c r="AN31" s="222"/>
      <c r="AO31" s="223"/>
      <c r="AS31" s="9" t="s">
        <v>34</v>
      </c>
    </row>
    <row r="32" spans="1:45" ht="18" customHeight="1" x14ac:dyDescent="0.2">
      <c r="A32" s="210" t="s">
        <v>20</v>
      </c>
      <c r="B32" s="217"/>
      <c r="C32" s="217"/>
      <c r="D32" s="217"/>
      <c r="E32" s="217"/>
      <c r="F32" s="217"/>
      <c r="G32" s="217"/>
      <c r="H32" s="217"/>
      <c r="I32" s="217"/>
      <c r="J32" s="217"/>
      <c r="K32" s="217"/>
      <c r="L32" s="217"/>
      <c r="M32" s="217"/>
      <c r="N32" s="217"/>
      <c r="O32" s="217"/>
      <c r="P32" s="217"/>
      <c r="Q32" s="227">
        <v>43100</v>
      </c>
      <c r="R32" s="228"/>
      <c r="S32" s="228"/>
      <c r="T32" s="229"/>
      <c r="U32" s="221"/>
      <c r="V32" s="222"/>
      <c r="W32" s="222"/>
      <c r="X32" s="222"/>
      <c r="Y32" s="222"/>
      <c r="Z32" s="222"/>
      <c r="AA32" s="222"/>
      <c r="AB32" s="222"/>
      <c r="AC32" s="222"/>
      <c r="AD32" s="222"/>
      <c r="AE32" s="222"/>
      <c r="AF32" s="222"/>
      <c r="AG32" s="222"/>
      <c r="AH32" s="222"/>
      <c r="AI32" s="222"/>
      <c r="AJ32" s="222"/>
      <c r="AK32" s="222"/>
      <c r="AL32" s="222"/>
      <c r="AM32" s="222"/>
      <c r="AN32" s="222"/>
      <c r="AO32" s="223"/>
    </row>
    <row r="33" spans="1:41" ht="18" customHeight="1" x14ac:dyDescent="0.2">
      <c r="A33" s="210" t="s">
        <v>23</v>
      </c>
      <c r="B33" s="217"/>
      <c r="C33" s="217"/>
      <c r="D33" s="217"/>
      <c r="E33" s="217"/>
      <c r="F33" s="217"/>
      <c r="G33" s="217"/>
      <c r="H33" s="217"/>
      <c r="I33" s="217"/>
      <c r="J33" s="217"/>
      <c r="K33" s="217"/>
      <c r="L33" s="217"/>
      <c r="M33" s="217"/>
      <c r="N33" s="217"/>
      <c r="O33" s="217"/>
      <c r="P33" s="217"/>
      <c r="Q33" s="218">
        <v>1</v>
      </c>
      <c r="R33" s="219"/>
      <c r="S33" s="219"/>
      <c r="T33" s="220"/>
      <c r="U33" s="224"/>
      <c r="V33" s="225"/>
      <c r="W33" s="225"/>
      <c r="X33" s="225"/>
      <c r="Y33" s="225"/>
      <c r="Z33" s="225"/>
      <c r="AA33" s="225"/>
      <c r="AB33" s="225"/>
      <c r="AC33" s="225"/>
      <c r="AD33" s="225"/>
      <c r="AE33" s="225"/>
      <c r="AF33" s="225"/>
      <c r="AG33" s="225"/>
      <c r="AH33" s="225"/>
      <c r="AI33" s="225"/>
      <c r="AJ33" s="225"/>
      <c r="AK33" s="225"/>
      <c r="AL33" s="225"/>
      <c r="AM33" s="225"/>
      <c r="AN33" s="225"/>
      <c r="AO33" s="226"/>
    </row>
    <row r="34" spans="1:41" ht="28.5" customHeight="1" x14ac:dyDescent="0.2">
      <c r="A34" s="230" t="s">
        <v>191</v>
      </c>
      <c r="B34" s="231"/>
      <c r="C34" s="231"/>
      <c r="D34" s="231"/>
      <c r="E34" s="231"/>
      <c r="F34" s="231"/>
      <c r="G34" s="231"/>
      <c r="H34" s="231"/>
      <c r="I34" s="231"/>
      <c r="J34" s="231"/>
      <c r="K34" s="231"/>
      <c r="L34" s="231"/>
      <c r="M34" s="231"/>
      <c r="N34" s="231"/>
      <c r="O34" s="231"/>
      <c r="P34" s="231"/>
      <c r="Q34" s="231"/>
      <c r="R34" s="231"/>
      <c r="S34" s="231"/>
      <c r="T34" s="232"/>
      <c r="U34" s="196" t="s">
        <v>115</v>
      </c>
      <c r="V34" s="197"/>
      <c r="W34" s="197"/>
      <c r="X34" s="197"/>
      <c r="Y34" s="197"/>
      <c r="Z34" s="197"/>
      <c r="AA34" s="197"/>
      <c r="AB34" s="197"/>
      <c r="AC34" s="197"/>
      <c r="AD34" s="197"/>
      <c r="AE34" s="197"/>
      <c r="AF34" s="197"/>
      <c r="AG34" s="197"/>
      <c r="AH34" s="197"/>
      <c r="AI34" s="197"/>
      <c r="AJ34" s="197"/>
      <c r="AK34" s="197"/>
      <c r="AL34" s="197"/>
      <c r="AM34" s="197"/>
      <c r="AN34" s="197"/>
      <c r="AO34" s="198"/>
    </row>
    <row r="35" spans="1:41" ht="14.25" customHeight="1" x14ac:dyDescent="0.2">
      <c r="A35" s="233"/>
      <c r="B35" s="234"/>
      <c r="C35" s="234"/>
      <c r="D35" s="234"/>
      <c r="E35" s="234"/>
      <c r="F35" s="234"/>
      <c r="G35" s="234"/>
      <c r="H35" s="234"/>
      <c r="I35" s="234"/>
      <c r="J35" s="234"/>
      <c r="K35" s="234"/>
      <c r="L35" s="234"/>
      <c r="M35" s="234"/>
      <c r="N35" s="234"/>
      <c r="O35" s="234"/>
      <c r="P35" s="234"/>
      <c r="Q35" s="234"/>
      <c r="R35" s="234"/>
      <c r="S35" s="234"/>
      <c r="T35" s="235"/>
      <c r="U35" s="199"/>
      <c r="V35" s="200"/>
      <c r="W35" s="200"/>
      <c r="X35" s="200"/>
      <c r="Y35" s="200"/>
      <c r="Z35" s="200"/>
      <c r="AA35" s="200"/>
      <c r="AB35" s="200"/>
      <c r="AC35" s="200"/>
      <c r="AD35" s="200"/>
      <c r="AE35" s="200"/>
      <c r="AF35" s="200"/>
      <c r="AG35" s="200"/>
      <c r="AH35" s="200"/>
      <c r="AI35" s="200"/>
      <c r="AJ35" s="200"/>
      <c r="AK35" s="200"/>
      <c r="AL35" s="200"/>
      <c r="AM35" s="200"/>
      <c r="AN35" s="200"/>
      <c r="AO35" s="201"/>
    </row>
    <row r="36" spans="1:41" ht="21.75" customHeight="1" x14ac:dyDescent="0.2">
      <c r="A36" s="233"/>
      <c r="B36" s="234"/>
      <c r="C36" s="234"/>
      <c r="D36" s="234"/>
      <c r="E36" s="234"/>
      <c r="F36" s="234"/>
      <c r="G36" s="234"/>
      <c r="H36" s="234"/>
      <c r="I36" s="234"/>
      <c r="J36" s="234"/>
      <c r="K36" s="234"/>
      <c r="L36" s="234"/>
      <c r="M36" s="234"/>
      <c r="N36" s="234"/>
      <c r="O36" s="234"/>
      <c r="P36" s="234"/>
      <c r="Q36" s="234"/>
      <c r="R36" s="234"/>
      <c r="S36" s="234"/>
      <c r="T36" s="235"/>
      <c r="U36" s="196" t="s">
        <v>116</v>
      </c>
      <c r="V36" s="202"/>
      <c r="W36" s="202"/>
      <c r="X36" s="202"/>
      <c r="Y36" s="202"/>
      <c r="Z36" s="202"/>
      <c r="AA36" s="202"/>
      <c r="AB36" s="202"/>
      <c r="AC36" s="202"/>
      <c r="AD36" s="202"/>
      <c r="AE36" s="202"/>
      <c r="AF36" s="202"/>
      <c r="AG36" s="202"/>
      <c r="AH36" s="202"/>
      <c r="AI36" s="202"/>
      <c r="AJ36" s="202"/>
      <c r="AK36" s="202"/>
      <c r="AL36" s="202"/>
      <c r="AM36" s="202"/>
      <c r="AN36" s="202"/>
      <c r="AO36" s="203"/>
    </row>
    <row r="37" spans="1:41" ht="42" customHeight="1" thickBot="1" x14ac:dyDescent="0.25">
      <c r="A37" s="236"/>
      <c r="B37" s="237"/>
      <c r="C37" s="237"/>
      <c r="D37" s="237"/>
      <c r="E37" s="237"/>
      <c r="F37" s="237"/>
      <c r="G37" s="237"/>
      <c r="H37" s="237"/>
      <c r="I37" s="237"/>
      <c r="J37" s="237"/>
      <c r="K37" s="237"/>
      <c r="L37" s="237"/>
      <c r="M37" s="237"/>
      <c r="N37" s="237"/>
      <c r="O37" s="237"/>
      <c r="P37" s="237"/>
      <c r="Q37" s="237"/>
      <c r="R37" s="237"/>
      <c r="S37" s="237"/>
      <c r="T37" s="238"/>
      <c r="U37" s="204"/>
      <c r="V37" s="205"/>
      <c r="W37" s="205"/>
      <c r="X37" s="205"/>
      <c r="Y37" s="205"/>
      <c r="Z37" s="205"/>
      <c r="AA37" s="205"/>
      <c r="AB37" s="205"/>
      <c r="AC37" s="205"/>
      <c r="AD37" s="205"/>
      <c r="AE37" s="205"/>
      <c r="AF37" s="205"/>
      <c r="AG37" s="205"/>
      <c r="AH37" s="205"/>
      <c r="AI37" s="205"/>
      <c r="AJ37" s="205"/>
      <c r="AK37" s="205"/>
      <c r="AL37" s="205"/>
      <c r="AM37" s="205"/>
      <c r="AN37" s="205"/>
      <c r="AO37" s="206"/>
    </row>
    <row r="38" spans="1:41" ht="15" customHeight="1" x14ac:dyDescent="0.2">
      <c r="A38" s="8"/>
      <c r="B38" s="8"/>
      <c r="C38" s="8"/>
      <c r="D38" s="8"/>
      <c r="E38" s="8"/>
      <c r="F38" s="8"/>
      <c r="G38" s="8"/>
      <c r="H38" s="8"/>
      <c r="I38" s="8"/>
      <c r="J38" s="8"/>
      <c r="K38" s="20"/>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row>
    <row r="39" spans="1:41" ht="12.75" customHeight="1" x14ac:dyDescent="0.2"/>
    <row r="40" spans="1:41" ht="12" customHeight="1" x14ac:dyDescent="0.2"/>
    <row r="41" spans="1:41" ht="15" customHeight="1" x14ac:dyDescent="0.2"/>
    <row r="42" spans="1:41" ht="15" customHeight="1" x14ac:dyDescent="0.2"/>
    <row r="43" spans="1:41" ht="15" customHeight="1" x14ac:dyDescent="0.2"/>
    <row r="44" spans="1:41" ht="15" customHeight="1" x14ac:dyDescent="0.2"/>
    <row r="45" spans="1:41" ht="15" customHeight="1" x14ac:dyDescent="0.2"/>
    <row r="46" spans="1:41" ht="15" customHeight="1" x14ac:dyDescent="0.2"/>
    <row r="47" spans="1:41" ht="15" customHeight="1" x14ac:dyDescent="0.2"/>
    <row r="48" spans="1:41"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spans="1:1" ht="15" customHeight="1" x14ac:dyDescent="0.2"/>
    <row r="82" spans="1:1" ht="15" customHeight="1" x14ac:dyDescent="0.2"/>
    <row r="90" spans="1:1" x14ac:dyDescent="0.2">
      <c r="A90" t="s">
        <v>1</v>
      </c>
    </row>
    <row r="91" spans="1:1" x14ac:dyDescent="0.2">
      <c r="A91" t="s">
        <v>21</v>
      </c>
    </row>
    <row r="92" spans="1:1" x14ac:dyDescent="0.2">
      <c r="A92" t="s">
        <v>22</v>
      </c>
    </row>
  </sheetData>
  <mergeCells count="101">
    <mergeCell ref="A15:O16"/>
    <mergeCell ref="P15:AC16"/>
    <mergeCell ref="AD15:AO16"/>
    <mergeCell ref="A17:T17"/>
    <mergeCell ref="U17:AJ17"/>
    <mergeCell ref="AK17:AO17"/>
    <mergeCell ref="G18:H18"/>
    <mergeCell ref="M18:N18"/>
    <mergeCell ref="P18:T18"/>
    <mergeCell ref="U18:AJ21"/>
    <mergeCell ref="AK18:AO19"/>
    <mergeCell ref="A19:T19"/>
    <mergeCell ref="A20:G20"/>
    <mergeCell ref="I18:K18"/>
    <mergeCell ref="A5:AO5"/>
    <mergeCell ref="F1:AF4"/>
    <mergeCell ref="AG1:AO1"/>
    <mergeCell ref="AG2:AO2"/>
    <mergeCell ref="AG3:AO3"/>
    <mergeCell ref="AG4:AO4"/>
    <mergeCell ref="A1:E4"/>
    <mergeCell ref="A12:AO12"/>
    <mergeCell ref="A13:T14"/>
    <mergeCell ref="U13:AO14"/>
    <mergeCell ref="A9:C11"/>
    <mergeCell ref="D9:J9"/>
    <mergeCell ref="K9:AO9"/>
    <mergeCell ref="D10:J10"/>
    <mergeCell ref="K10:AO10"/>
    <mergeCell ref="D11:J11"/>
    <mergeCell ref="K11:AO11"/>
    <mergeCell ref="A6:C8"/>
    <mergeCell ref="D6:J6"/>
    <mergeCell ref="K6:AO6"/>
    <mergeCell ref="D7:J7"/>
    <mergeCell ref="K7:AO7"/>
    <mergeCell ref="D8:J8"/>
    <mergeCell ref="K8:AO8"/>
    <mergeCell ref="A23:D23"/>
    <mergeCell ref="E23:H23"/>
    <mergeCell ref="I23:L23"/>
    <mergeCell ref="M23:P23"/>
    <mergeCell ref="Q23:T23"/>
    <mergeCell ref="U22:AO22"/>
    <mergeCell ref="H20:M20"/>
    <mergeCell ref="N20:T20"/>
    <mergeCell ref="AK20:AO20"/>
    <mergeCell ref="A21:G21"/>
    <mergeCell ref="H21:M21"/>
    <mergeCell ref="N21:T21"/>
    <mergeCell ref="AK21:AO21"/>
    <mergeCell ref="A22:D22"/>
    <mergeCell ref="E22:H22"/>
    <mergeCell ref="I22:L22"/>
    <mergeCell ref="M22:P22"/>
    <mergeCell ref="Q22:T22"/>
    <mergeCell ref="Q24:T24"/>
    <mergeCell ref="A25:D25"/>
    <mergeCell ref="E25:H25"/>
    <mergeCell ref="I25:L25"/>
    <mergeCell ref="M25:P25"/>
    <mergeCell ref="Q25:T25"/>
    <mergeCell ref="A24:D24"/>
    <mergeCell ref="E24:H24"/>
    <mergeCell ref="I24:L24"/>
    <mergeCell ref="M24:P24"/>
    <mergeCell ref="Q29:T29"/>
    <mergeCell ref="A26:D26"/>
    <mergeCell ref="E26:H26"/>
    <mergeCell ref="I26:L26"/>
    <mergeCell ref="M26:P26"/>
    <mergeCell ref="Q26:T26"/>
    <mergeCell ref="A27:D27"/>
    <mergeCell ref="E27:H27"/>
    <mergeCell ref="I27:L27"/>
    <mergeCell ref="M27:P27"/>
    <mergeCell ref="Q27:T27"/>
    <mergeCell ref="U34:AO35"/>
    <mergeCell ref="U36:AO37"/>
    <mergeCell ref="A30:D30"/>
    <mergeCell ref="E30:H30"/>
    <mergeCell ref="I30:L30"/>
    <mergeCell ref="M30:P30"/>
    <mergeCell ref="Q30:T30"/>
    <mergeCell ref="A31:P31"/>
    <mergeCell ref="Q31:T31"/>
    <mergeCell ref="U23:AO33"/>
    <mergeCell ref="A32:P32"/>
    <mergeCell ref="Q32:T32"/>
    <mergeCell ref="A33:P33"/>
    <mergeCell ref="Q33:T33"/>
    <mergeCell ref="A34:T37"/>
    <mergeCell ref="A28:D28"/>
    <mergeCell ref="E28:H28"/>
    <mergeCell ref="I28:L28"/>
    <mergeCell ref="M28:P28"/>
    <mergeCell ref="Q28:T28"/>
    <mergeCell ref="A29:D29"/>
    <mergeCell ref="E29:H29"/>
    <mergeCell ref="I29:L29"/>
    <mergeCell ref="M29:P29"/>
  </mergeCells>
  <conditionalFormatting sqref="M23:M30">
    <cfRule type="cellIs" dxfId="17" priority="2" stopIfTrue="1" operator="between">
      <formula>0.7</formula>
      <formula>0.9</formula>
    </cfRule>
    <cfRule type="cellIs" dxfId="16" priority="3" stopIfTrue="1" operator="lessThan">
      <formula>0.7</formula>
    </cfRule>
  </conditionalFormatting>
  <conditionalFormatting sqref="M23:P30">
    <cfRule type="cellIs" dxfId="15" priority="1" stopIfTrue="1" operator="greaterThanOrEqual">
      <formula>0.9</formula>
    </cfRule>
  </conditionalFormatting>
  <printOptions horizontalCentered="1" verticalCentered="1"/>
  <pageMargins left="0.51181102362204722" right="0.51181102362204722" top="0.55118110236220474" bottom="0.55118110236220474" header="0.31496062992125984" footer="0.31496062992125984"/>
  <pageSetup scale="75" orientation="landscape" r:id="rId1"/>
  <rowBreaks count="1" manualBreakCount="1">
    <brk id="3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R137"/>
  <sheetViews>
    <sheetView topLeftCell="A17" zoomScaleNormal="100" zoomScaleSheetLayoutView="100" workbookViewId="0">
      <selection activeCell="A34" sqref="A34:T37"/>
    </sheetView>
  </sheetViews>
  <sheetFormatPr baseColWidth="10" defaultColWidth="3.140625" defaultRowHeight="12.75" x14ac:dyDescent="0.2"/>
  <cols>
    <col min="1" max="3" width="2.85546875" customWidth="1"/>
    <col min="4" max="4" width="5.28515625" customWidth="1"/>
    <col min="5" max="5" width="5.7109375" customWidth="1"/>
    <col min="6" max="6" width="4.5703125" customWidth="1"/>
    <col min="7" max="7" width="5.7109375" hidden="1" customWidth="1"/>
    <col min="10" max="10" width="4" bestFit="1" customWidth="1"/>
    <col min="14" max="14" width="4.7109375" bestFit="1" customWidth="1"/>
    <col min="17" max="19" width="2.7109375" customWidth="1"/>
    <col min="20" max="20" width="4.28515625" customWidth="1"/>
    <col min="21" max="41" width="3.42578125" customWidth="1"/>
    <col min="44" max="44" width="28.5703125" customWidth="1"/>
    <col min="45" max="45" width="18.28515625" customWidth="1"/>
    <col min="46" max="46" width="21.5703125" customWidth="1"/>
    <col min="47" max="47" width="7.140625" customWidth="1"/>
    <col min="48" max="49" width="5.5703125" customWidth="1"/>
    <col min="50" max="50" width="7.5703125" customWidth="1"/>
    <col min="51" max="51" width="11.7109375" customWidth="1"/>
    <col min="52" max="52" width="11.28515625" customWidth="1"/>
    <col min="53" max="53" width="12" customWidth="1"/>
    <col min="54" max="54" width="14.140625" style="35" customWidth="1"/>
    <col min="55" max="55" width="12.5703125" customWidth="1"/>
    <col min="56" max="56" width="11.5703125" customWidth="1"/>
    <col min="57" max="57" width="12" customWidth="1"/>
    <col min="58" max="58" width="5.7109375" bestFit="1" customWidth="1"/>
    <col min="63" max="63" width="6.140625" bestFit="1" customWidth="1"/>
    <col min="65" max="65" width="7.5703125" customWidth="1"/>
  </cols>
  <sheetData>
    <row r="1" spans="1:41" ht="18" customHeight="1" x14ac:dyDescent="0.2">
      <c r="A1" s="133"/>
      <c r="B1" s="134"/>
      <c r="C1" s="134"/>
      <c r="D1" s="134"/>
      <c r="E1" s="135"/>
      <c r="F1" s="292" t="s">
        <v>120</v>
      </c>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4"/>
      <c r="AG1" s="127" t="s">
        <v>37</v>
      </c>
      <c r="AH1" s="128"/>
      <c r="AI1" s="128"/>
      <c r="AJ1" s="128"/>
      <c r="AK1" s="128"/>
      <c r="AL1" s="128"/>
      <c r="AM1" s="128"/>
      <c r="AN1" s="128"/>
      <c r="AO1" s="129"/>
    </row>
    <row r="2" spans="1:41" ht="18" customHeight="1" x14ac:dyDescent="0.2">
      <c r="A2" s="133"/>
      <c r="B2" s="134"/>
      <c r="C2" s="134"/>
      <c r="D2" s="134"/>
      <c r="E2" s="135"/>
      <c r="F2" s="295"/>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7"/>
      <c r="AG2" s="127" t="s">
        <v>40</v>
      </c>
      <c r="AH2" s="128"/>
      <c r="AI2" s="128"/>
      <c r="AJ2" s="128"/>
      <c r="AK2" s="128"/>
      <c r="AL2" s="128"/>
      <c r="AM2" s="128"/>
      <c r="AN2" s="128"/>
      <c r="AO2" s="129"/>
    </row>
    <row r="3" spans="1:41" ht="18" customHeight="1" x14ac:dyDescent="0.2">
      <c r="A3" s="133"/>
      <c r="B3" s="134"/>
      <c r="C3" s="134"/>
      <c r="D3" s="134"/>
      <c r="E3" s="135"/>
      <c r="F3" s="295"/>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7"/>
      <c r="AG3" s="127" t="s">
        <v>38</v>
      </c>
      <c r="AH3" s="128"/>
      <c r="AI3" s="128"/>
      <c r="AJ3" s="128"/>
      <c r="AK3" s="128"/>
      <c r="AL3" s="128"/>
      <c r="AM3" s="128"/>
      <c r="AN3" s="128"/>
      <c r="AO3" s="129"/>
    </row>
    <row r="4" spans="1:41" ht="18" customHeight="1" x14ac:dyDescent="0.2">
      <c r="A4" s="136"/>
      <c r="B4" s="137"/>
      <c r="C4" s="137"/>
      <c r="D4" s="137"/>
      <c r="E4" s="138"/>
      <c r="F4" s="298"/>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300"/>
      <c r="AG4" s="127" t="s">
        <v>39</v>
      </c>
      <c r="AH4" s="128"/>
      <c r="AI4" s="128"/>
      <c r="AJ4" s="128"/>
      <c r="AK4" s="128"/>
      <c r="AL4" s="128"/>
      <c r="AM4" s="128"/>
      <c r="AN4" s="128"/>
      <c r="AO4" s="129"/>
    </row>
    <row r="5" spans="1:41" ht="6.75" customHeight="1" x14ac:dyDescent="0.2">
      <c r="A5" s="139" t="s">
        <v>29</v>
      </c>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1"/>
    </row>
    <row r="6" spans="1:41" x14ac:dyDescent="0.2">
      <c r="A6" s="115" t="s">
        <v>0</v>
      </c>
      <c r="B6" s="116"/>
      <c r="C6" s="117"/>
      <c r="D6" s="95" t="s">
        <v>1</v>
      </c>
      <c r="E6" s="95"/>
      <c r="F6" s="95"/>
      <c r="G6" s="95"/>
      <c r="H6" s="95"/>
      <c r="I6" s="95"/>
      <c r="J6" s="95"/>
      <c r="K6" s="142" t="s">
        <v>44</v>
      </c>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143"/>
    </row>
    <row r="7" spans="1:41" x14ac:dyDescent="0.2">
      <c r="A7" s="89"/>
      <c r="B7" s="90"/>
      <c r="C7" s="91"/>
      <c r="D7" s="95" t="s">
        <v>21</v>
      </c>
      <c r="E7" s="95"/>
      <c r="F7" s="95"/>
      <c r="G7" s="95"/>
      <c r="H7" s="95"/>
      <c r="I7" s="95"/>
      <c r="J7" s="95"/>
      <c r="K7" s="142" t="s">
        <v>61</v>
      </c>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143"/>
    </row>
    <row r="8" spans="1:41" x14ac:dyDescent="0.2">
      <c r="A8" s="118"/>
      <c r="B8" s="119"/>
      <c r="C8" s="120"/>
      <c r="D8" s="121" t="s">
        <v>36</v>
      </c>
      <c r="E8" s="122"/>
      <c r="F8" s="122"/>
      <c r="G8" s="122"/>
      <c r="H8" s="122"/>
      <c r="I8" s="122"/>
      <c r="J8" s="123"/>
      <c r="K8" s="142" t="s">
        <v>61</v>
      </c>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143"/>
    </row>
    <row r="9" spans="1:41" ht="12.75" customHeight="1" x14ac:dyDescent="0.2">
      <c r="A9" s="108" t="s">
        <v>28</v>
      </c>
      <c r="B9" s="108"/>
      <c r="C9" s="108"/>
      <c r="D9" s="95" t="s">
        <v>1</v>
      </c>
      <c r="E9" s="95"/>
      <c r="F9" s="95"/>
      <c r="G9" s="95"/>
      <c r="H9" s="95"/>
      <c r="I9" s="95"/>
      <c r="J9" s="95"/>
      <c r="K9" s="96" t="s">
        <v>48</v>
      </c>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8"/>
    </row>
    <row r="10" spans="1:41" ht="15.75" customHeight="1" x14ac:dyDescent="0.2">
      <c r="A10" s="108"/>
      <c r="B10" s="108"/>
      <c r="C10" s="108"/>
      <c r="D10" s="95" t="s">
        <v>21</v>
      </c>
      <c r="E10" s="95"/>
      <c r="F10" s="95"/>
      <c r="G10" s="95"/>
      <c r="H10" s="95"/>
      <c r="I10" s="95"/>
      <c r="J10" s="95"/>
      <c r="K10" s="109" t="s">
        <v>61</v>
      </c>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10"/>
    </row>
    <row r="11" spans="1:41" x14ac:dyDescent="0.2">
      <c r="A11" s="108"/>
      <c r="B11" s="108"/>
      <c r="C11" s="108"/>
      <c r="D11" s="95" t="s">
        <v>36</v>
      </c>
      <c r="E11" s="95"/>
      <c r="F11" s="95"/>
      <c r="G11" s="95"/>
      <c r="H11" s="95"/>
      <c r="I11" s="95"/>
      <c r="J11" s="95"/>
      <c r="K11" s="109" t="s">
        <v>61</v>
      </c>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10"/>
    </row>
    <row r="12" spans="1:41" ht="48.75" customHeight="1" x14ac:dyDescent="0.2">
      <c r="A12" s="99" t="s">
        <v>60</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1"/>
    </row>
    <row r="13" spans="1:41" ht="20.25" customHeight="1" x14ac:dyDescent="0.2">
      <c r="A13" s="253" t="s">
        <v>57</v>
      </c>
      <c r="B13" s="301"/>
      <c r="C13" s="301"/>
      <c r="D13" s="301"/>
      <c r="E13" s="301"/>
      <c r="F13" s="301"/>
      <c r="G13" s="301"/>
      <c r="H13" s="301"/>
      <c r="I13" s="301"/>
      <c r="J13" s="301"/>
      <c r="K13" s="301"/>
      <c r="L13" s="301"/>
      <c r="M13" s="301"/>
      <c r="N13" s="301"/>
      <c r="O13" s="301"/>
      <c r="P13" s="301"/>
      <c r="Q13" s="301"/>
      <c r="R13" s="301"/>
      <c r="S13" s="301"/>
      <c r="T13" s="302"/>
      <c r="U13" s="259" t="s">
        <v>59</v>
      </c>
      <c r="V13" s="260"/>
      <c r="W13" s="260"/>
      <c r="X13" s="260"/>
      <c r="Y13" s="260"/>
      <c r="Z13" s="260"/>
      <c r="AA13" s="260"/>
      <c r="AB13" s="260"/>
      <c r="AC13" s="260"/>
      <c r="AD13" s="260"/>
      <c r="AE13" s="260"/>
      <c r="AF13" s="260"/>
      <c r="AG13" s="260"/>
      <c r="AH13" s="260"/>
      <c r="AI13" s="260"/>
      <c r="AJ13" s="260"/>
      <c r="AK13" s="260"/>
      <c r="AL13" s="260"/>
      <c r="AM13" s="260"/>
      <c r="AN13" s="260"/>
      <c r="AO13" s="261"/>
    </row>
    <row r="14" spans="1:41" ht="20.25" customHeight="1" x14ac:dyDescent="0.2">
      <c r="A14" s="303"/>
      <c r="B14" s="304"/>
      <c r="C14" s="304"/>
      <c r="D14" s="304"/>
      <c r="E14" s="304"/>
      <c r="F14" s="304"/>
      <c r="G14" s="304"/>
      <c r="H14" s="304"/>
      <c r="I14" s="304"/>
      <c r="J14" s="304"/>
      <c r="K14" s="304"/>
      <c r="L14" s="304"/>
      <c r="M14" s="304"/>
      <c r="N14" s="304"/>
      <c r="O14" s="304"/>
      <c r="P14" s="304"/>
      <c r="Q14" s="304"/>
      <c r="R14" s="304"/>
      <c r="S14" s="304"/>
      <c r="T14" s="305"/>
      <c r="U14" s="262"/>
      <c r="V14" s="263"/>
      <c r="W14" s="263"/>
      <c r="X14" s="263"/>
      <c r="Y14" s="263"/>
      <c r="Z14" s="263"/>
      <c r="AA14" s="263"/>
      <c r="AB14" s="263"/>
      <c r="AC14" s="263"/>
      <c r="AD14" s="263"/>
      <c r="AE14" s="263"/>
      <c r="AF14" s="263"/>
      <c r="AG14" s="263"/>
      <c r="AH14" s="263"/>
      <c r="AI14" s="263"/>
      <c r="AJ14" s="263"/>
      <c r="AK14" s="263"/>
      <c r="AL14" s="263"/>
      <c r="AM14" s="263"/>
      <c r="AN14" s="263"/>
      <c r="AO14" s="264"/>
    </row>
    <row r="15" spans="1:41" ht="26.25" customHeight="1" x14ac:dyDescent="0.2">
      <c r="A15" s="54" t="s">
        <v>58</v>
      </c>
      <c r="B15" s="55"/>
      <c r="C15" s="55"/>
      <c r="D15" s="55"/>
      <c r="E15" s="55"/>
      <c r="F15" s="55"/>
      <c r="G15" s="55"/>
      <c r="H15" s="55"/>
      <c r="I15" s="55"/>
      <c r="J15" s="55"/>
      <c r="K15" s="55"/>
      <c r="L15" s="55"/>
      <c r="M15" s="55"/>
      <c r="N15" s="55"/>
      <c r="O15" s="55"/>
      <c r="P15" s="58" t="s">
        <v>46</v>
      </c>
      <c r="Q15" s="59"/>
      <c r="R15" s="59"/>
      <c r="S15" s="59"/>
      <c r="T15" s="59"/>
      <c r="U15" s="59"/>
      <c r="V15" s="59"/>
      <c r="W15" s="59"/>
      <c r="X15" s="59"/>
      <c r="Y15" s="59"/>
      <c r="Z15" s="59"/>
      <c r="AA15" s="59"/>
      <c r="AB15" s="59"/>
      <c r="AC15" s="60"/>
      <c r="AD15" s="64" t="s">
        <v>49</v>
      </c>
      <c r="AE15" s="65"/>
      <c r="AF15" s="65"/>
      <c r="AG15" s="65"/>
      <c r="AH15" s="65"/>
      <c r="AI15" s="65"/>
      <c r="AJ15" s="65"/>
      <c r="AK15" s="65"/>
      <c r="AL15" s="65"/>
      <c r="AM15" s="65"/>
      <c r="AN15" s="65"/>
      <c r="AO15" s="66"/>
    </row>
    <row r="16" spans="1:41" ht="26.25" customHeight="1" x14ac:dyDescent="0.2">
      <c r="A16" s="56"/>
      <c r="B16" s="57"/>
      <c r="C16" s="57"/>
      <c r="D16" s="57"/>
      <c r="E16" s="57"/>
      <c r="F16" s="57"/>
      <c r="G16" s="57"/>
      <c r="H16" s="57"/>
      <c r="I16" s="57"/>
      <c r="J16" s="57"/>
      <c r="K16" s="57"/>
      <c r="L16" s="57"/>
      <c r="M16" s="57"/>
      <c r="N16" s="57"/>
      <c r="O16" s="57"/>
      <c r="P16" s="61"/>
      <c r="Q16" s="62"/>
      <c r="R16" s="62"/>
      <c r="S16" s="62"/>
      <c r="T16" s="62"/>
      <c r="U16" s="62"/>
      <c r="V16" s="62"/>
      <c r="W16" s="62"/>
      <c r="X16" s="62"/>
      <c r="Y16" s="62"/>
      <c r="Z16" s="62"/>
      <c r="AA16" s="62"/>
      <c r="AB16" s="62"/>
      <c r="AC16" s="63"/>
      <c r="AD16" s="67"/>
      <c r="AE16" s="68"/>
      <c r="AF16" s="68"/>
      <c r="AG16" s="68"/>
      <c r="AH16" s="68"/>
      <c r="AI16" s="68"/>
      <c r="AJ16" s="68"/>
      <c r="AK16" s="68"/>
      <c r="AL16" s="68"/>
      <c r="AM16" s="68"/>
      <c r="AN16" s="68"/>
      <c r="AO16" s="69"/>
    </row>
    <row r="17" spans="1:51" x14ac:dyDescent="0.2">
      <c r="A17" s="265" t="s">
        <v>2</v>
      </c>
      <c r="B17" s="70"/>
      <c r="C17" s="70"/>
      <c r="D17" s="70"/>
      <c r="E17" s="70"/>
      <c r="F17" s="70"/>
      <c r="G17" s="70"/>
      <c r="H17" s="70"/>
      <c r="I17" s="70"/>
      <c r="J17" s="70"/>
      <c r="K17" s="70"/>
      <c r="L17" s="70"/>
      <c r="M17" s="70"/>
      <c r="N17" s="70"/>
      <c r="O17" s="70"/>
      <c r="P17" s="70"/>
      <c r="Q17" s="70"/>
      <c r="R17" s="70"/>
      <c r="S17" s="70"/>
      <c r="T17" s="70"/>
      <c r="U17" s="70" t="s">
        <v>3</v>
      </c>
      <c r="V17" s="70"/>
      <c r="W17" s="70"/>
      <c r="X17" s="70"/>
      <c r="Y17" s="70"/>
      <c r="Z17" s="70"/>
      <c r="AA17" s="70"/>
      <c r="AB17" s="70"/>
      <c r="AC17" s="70"/>
      <c r="AD17" s="70"/>
      <c r="AE17" s="70"/>
      <c r="AF17" s="70"/>
      <c r="AG17" s="70"/>
      <c r="AH17" s="70"/>
      <c r="AI17" s="70"/>
      <c r="AJ17" s="70"/>
      <c r="AK17" s="70" t="s">
        <v>4</v>
      </c>
      <c r="AL17" s="70"/>
      <c r="AM17" s="70"/>
      <c r="AN17" s="70"/>
      <c r="AO17" s="71"/>
    </row>
    <row r="18" spans="1:51" ht="21" customHeight="1" x14ac:dyDescent="0.2">
      <c r="A18" s="1" t="s">
        <v>5</v>
      </c>
      <c r="B18" s="2"/>
      <c r="C18" s="2"/>
      <c r="D18" s="10"/>
      <c r="E18" s="2" t="s">
        <v>6</v>
      </c>
      <c r="F18" s="2"/>
      <c r="G18" s="147"/>
      <c r="H18" s="148"/>
      <c r="I18" s="3" t="s">
        <v>7</v>
      </c>
      <c r="J18" s="4"/>
      <c r="K18" s="5"/>
      <c r="L18" s="6" t="s">
        <v>42</v>
      </c>
      <c r="M18" s="147" t="s">
        <v>8</v>
      </c>
      <c r="N18" s="148"/>
      <c r="O18" s="2"/>
      <c r="P18" s="266" t="s">
        <v>27</v>
      </c>
      <c r="Q18" s="266"/>
      <c r="R18" s="266"/>
      <c r="S18" s="266"/>
      <c r="T18" s="266"/>
      <c r="U18" s="75" t="s">
        <v>105</v>
      </c>
      <c r="V18" s="149"/>
      <c r="W18" s="149"/>
      <c r="X18" s="149"/>
      <c r="Y18" s="149"/>
      <c r="Z18" s="149"/>
      <c r="AA18" s="149"/>
      <c r="AB18" s="149"/>
      <c r="AC18" s="149"/>
      <c r="AD18" s="149"/>
      <c r="AE18" s="149"/>
      <c r="AF18" s="149"/>
      <c r="AG18" s="149"/>
      <c r="AH18" s="149"/>
      <c r="AI18" s="149"/>
      <c r="AJ18" s="150"/>
      <c r="AK18" s="75" t="s">
        <v>91</v>
      </c>
      <c r="AL18" s="76"/>
      <c r="AM18" s="76"/>
      <c r="AN18" s="76"/>
      <c r="AO18" s="77"/>
    </row>
    <row r="19" spans="1:51" ht="31.5" customHeight="1" x14ac:dyDescent="0.2">
      <c r="A19" s="265" t="s">
        <v>9</v>
      </c>
      <c r="B19" s="70"/>
      <c r="C19" s="70"/>
      <c r="D19" s="70"/>
      <c r="E19" s="70"/>
      <c r="F19" s="70"/>
      <c r="G19" s="70"/>
      <c r="H19" s="70"/>
      <c r="I19" s="70"/>
      <c r="J19" s="70"/>
      <c r="K19" s="70"/>
      <c r="L19" s="70"/>
      <c r="M19" s="70"/>
      <c r="N19" s="70"/>
      <c r="O19" s="70"/>
      <c r="P19" s="70"/>
      <c r="Q19" s="70"/>
      <c r="R19" s="70"/>
      <c r="S19" s="70"/>
      <c r="T19" s="70"/>
      <c r="U19" s="151"/>
      <c r="V19" s="152"/>
      <c r="W19" s="152"/>
      <c r="X19" s="152"/>
      <c r="Y19" s="152"/>
      <c r="Z19" s="152"/>
      <c r="AA19" s="152"/>
      <c r="AB19" s="152"/>
      <c r="AC19" s="152"/>
      <c r="AD19" s="152"/>
      <c r="AE19" s="152"/>
      <c r="AF19" s="152"/>
      <c r="AG19" s="152"/>
      <c r="AH19" s="152"/>
      <c r="AI19" s="152"/>
      <c r="AJ19" s="153"/>
      <c r="AK19" s="78"/>
      <c r="AL19" s="79"/>
      <c r="AM19" s="79"/>
      <c r="AN19" s="79"/>
      <c r="AO19" s="80"/>
    </row>
    <row r="20" spans="1:51" x14ac:dyDescent="0.2">
      <c r="A20" s="81" t="s">
        <v>11</v>
      </c>
      <c r="B20" s="82"/>
      <c r="C20" s="82"/>
      <c r="D20" s="82"/>
      <c r="E20" s="82"/>
      <c r="F20" s="82"/>
      <c r="G20" s="82"/>
      <c r="H20" s="83" t="s">
        <v>12</v>
      </c>
      <c r="I20" s="83"/>
      <c r="J20" s="83"/>
      <c r="K20" s="83"/>
      <c r="L20" s="83"/>
      <c r="M20" s="83"/>
      <c r="N20" s="244" t="s">
        <v>13</v>
      </c>
      <c r="O20" s="244"/>
      <c r="P20" s="244"/>
      <c r="Q20" s="244"/>
      <c r="R20" s="244"/>
      <c r="S20" s="244"/>
      <c r="T20" s="244"/>
      <c r="U20" s="151"/>
      <c r="V20" s="152"/>
      <c r="W20" s="152"/>
      <c r="X20" s="152"/>
      <c r="Y20" s="152"/>
      <c r="Z20" s="152"/>
      <c r="AA20" s="152"/>
      <c r="AB20" s="152"/>
      <c r="AC20" s="152"/>
      <c r="AD20" s="152"/>
      <c r="AE20" s="152"/>
      <c r="AF20" s="152"/>
      <c r="AG20" s="152"/>
      <c r="AH20" s="152"/>
      <c r="AI20" s="152"/>
      <c r="AJ20" s="153"/>
      <c r="AK20" s="84" t="s">
        <v>10</v>
      </c>
      <c r="AL20" s="84"/>
      <c r="AM20" s="84"/>
      <c r="AN20" s="84"/>
      <c r="AO20" s="85"/>
      <c r="AY20" s="11"/>
    </row>
    <row r="21" spans="1:51" ht="27" customHeight="1" x14ac:dyDescent="0.2">
      <c r="A21" s="169" t="s">
        <v>55</v>
      </c>
      <c r="B21" s="170"/>
      <c r="C21" s="170"/>
      <c r="D21" s="170"/>
      <c r="E21" s="170"/>
      <c r="F21" s="170"/>
      <c r="G21" s="171"/>
      <c r="H21" s="306" t="s">
        <v>117</v>
      </c>
      <c r="I21" s="307"/>
      <c r="J21" s="307"/>
      <c r="K21" s="307"/>
      <c r="L21" s="307"/>
      <c r="M21" s="308"/>
      <c r="N21" s="309" t="s">
        <v>25</v>
      </c>
      <c r="O21" s="310"/>
      <c r="P21" s="310"/>
      <c r="Q21" s="310"/>
      <c r="R21" s="310"/>
      <c r="S21" s="310"/>
      <c r="T21" s="311"/>
      <c r="U21" s="154"/>
      <c r="V21" s="155"/>
      <c r="W21" s="155"/>
      <c r="X21" s="155"/>
      <c r="Y21" s="155"/>
      <c r="Z21" s="155"/>
      <c r="AA21" s="155"/>
      <c r="AB21" s="155"/>
      <c r="AC21" s="155"/>
      <c r="AD21" s="155"/>
      <c r="AE21" s="155"/>
      <c r="AF21" s="155"/>
      <c r="AG21" s="155"/>
      <c r="AH21" s="155"/>
      <c r="AI21" s="155"/>
      <c r="AJ21" s="156"/>
      <c r="AK21" s="175" t="s">
        <v>53</v>
      </c>
      <c r="AL21" s="176"/>
      <c r="AM21" s="176"/>
      <c r="AN21" s="176"/>
      <c r="AO21" s="177"/>
    </row>
    <row r="22" spans="1:51" x14ac:dyDescent="0.2">
      <c r="A22" s="72" t="s">
        <v>14</v>
      </c>
      <c r="B22" s="73"/>
      <c r="C22" s="73"/>
      <c r="D22" s="74"/>
      <c r="E22" s="142" t="s">
        <v>15</v>
      </c>
      <c r="F22" s="73"/>
      <c r="G22" s="73"/>
      <c r="H22" s="74"/>
      <c r="I22" s="142" t="s">
        <v>16</v>
      </c>
      <c r="J22" s="73"/>
      <c r="K22" s="73"/>
      <c r="L22" s="74"/>
      <c r="M22" s="142" t="s">
        <v>17</v>
      </c>
      <c r="N22" s="73"/>
      <c r="O22" s="73"/>
      <c r="P22" s="74"/>
      <c r="Q22" s="142" t="s">
        <v>18</v>
      </c>
      <c r="R22" s="73"/>
      <c r="S22" s="73"/>
      <c r="T22" s="74"/>
      <c r="U22" s="70" t="s">
        <v>19</v>
      </c>
      <c r="V22" s="70"/>
      <c r="W22" s="70"/>
      <c r="X22" s="70"/>
      <c r="Y22" s="70"/>
      <c r="Z22" s="70"/>
      <c r="AA22" s="70"/>
      <c r="AB22" s="70"/>
      <c r="AC22" s="70"/>
      <c r="AD22" s="70"/>
      <c r="AE22" s="70"/>
      <c r="AF22" s="70"/>
      <c r="AG22" s="70"/>
      <c r="AH22" s="70"/>
      <c r="AI22" s="70"/>
      <c r="AJ22" s="70"/>
      <c r="AK22" s="70"/>
      <c r="AL22" s="70"/>
      <c r="AM22" s="70"/>
      <c r="AN22" s="70"/>
      <c r="AO22" s="71"/>
      <c r="AP22" s="7"/>
    </row>
    <row r="23" spans="1:51" ht="24" customHeight="1" x14ac:dyDescent="0.2">
      <c r="A23" s="157" t="s">
        <v>64</v>
      </c>
      <c r="B23" s="239"/>
      <c r="C23" s="239"/>
      <c r="D23" s="240"/>
      <c r="E23" s="181">
        <f>+BB56</f>
        <v>42</v>
      </c>
      <c r="F23" s="182"/>
      <c r="G23" s="182"/>
      <c r="H23" s="183"/>
      <c r="I23" s="181">
        <f>BC56</f>
        <v>50</v>
      </c>
      <c r="J23" s="182"/>
      <c r="K23" s="182"/>
      <c r="L23" s="183"/>
      <c r="M23" s="289">
        <f>+E23/I23</f>
        <v>0.84</v>
      </c>
      <c r="N23" s="290"/>
      <c r="O23" s="290"/>
      <c r="P23" s="291"/>
      <c r="Q23" s="286">
        <v>0.2</v>
      </c>
      <c r="R23" s="287"/>
      <c r="S23" s="287"/>
      <c r="T23" s="288"/>
      <c r="U23" s="221"/>
      <c r="V23" s="222"/>
      <c r="W23" s="222"/>
      <c r="X23" s="222"/>
      <c r="Y23" s="222"/>
      <c r="Z23" s="222"/>
      <c r="AA23" s="222"/>
      <c r="AB23" s="222"/>
      <c r="AC23" s="222"/>
      <c r="AD23" s="222"/>
      <c r="AE23" s="222"/>
      <c r="AF23" s="222"/>
      <c r="AG23" s="222"/>
      <c r="AH23" s="222"/>
      <c r="AI23" s="222"/>
      <c r="AJ23" s="222"/>
      <c r="AK23" s="222"/>
      <c r="AL23" s="222"/>
      <c r="AM23" s="222"/>
      <c r="AN23" s="222"/>
      <c r="AO23" s="223"/>
      <c r="AR23" s="30"/>
    </row>
    <row r="24" spans="1:51" ht="22.5" customHeight="1" x14ac:dyDescent="0.2">
      <c r="A24" s="157" t="s">
        <v>65</v>
      </c>
      <c r="B24" s="239"/>
      <c r="C24" s="239"/>
      <c r="D24" s="240"/>
      <c r="E24" s="181"/>
      <c r="F24" s="182"/>
      <c r="G24" s="182"/>
      <c r="H24" s="183"/>
      <c r="I24" s="181"/>
      <c r="J24" s="182"/>
      <c r="K24" s="182"/>
      <c r="L24" s="183"/>
      <c r="M24" s="283"/>
      <c r="N24" s="284"/>
      <c r="O24" s="284"/>
      <c r="P24" s="285"/>
      <c r="Q24" s="286">
        <v>0.2</v>
      </c>
      <c r="R24" s="287"/>
      <c r="S24" s="287"/>
      <c r="T24" s="288"/>
      <c r="U24" s="221"/>
      <c r="V24" s="222"/>
      <c r="W24" s="222"/>
      <c r="X24" s="222"/>
      <c r="Y24" s="222"/>
      <c r="Z24" s="222"/>
      <c r="AA24" s="222"/>
      <c r="AB24" s="222"/>
      <c r="AC24" s="222"/>
      <c r="AD24" s="222"/>
      <c r="AE24" s="222"/>
      <c r="AF24" s="222"/>
      <c r="AG24" s="222"/>
      <c r="AH24" s="222"/>
      <c r="AI24" s="222"/>
      <c r="AJ24" s="222"/>
      <c r="AK24" s="222"/>
      <c r="AL24" s="222"/>
      <c r="AM24" s="222"/>
      <c r="AN24" s="222"/>
      <c r="AO24" s="223"/>
    </row>
    <row r="25" spans="1:51" ht="24" customHeight="1" x14ac:dyDescent="0.2">
      <c r="A25" s="157" t="s">
        <v>67</v>
      </c>
      <c r="B25" s="239"/>
      <c r="C25" s="239"/>
      <c r="D25" s="240"/>
      <c r="E25" s="181"/>
      <c r="F25" s="182"/>
      <c r="G25" s="182"/>
      <c r="H25" s="183"/>
      <c r="I25" s="181"/>
      <c r="J25" s="182"/>
      <c r="K25" s="182"/>
      <c r="L25" s="183"/>
      <c r="M25" s="283"/>
      <c r="N25" s="284"/>
      <c r="O25" s="284"/>
      <c r="P25" s="285"/>
      <c r="Q25" s="286">
        <v>0.2</v>
      </c>
      <c r="R25" s="287"/>
      <c r="S25" s="287"/>
      <c r="T25" s="288"/>
      <c r="U25" s="221"/>
      <c r="V25" s="222"/>
      <c r="W25" s="222"/>
      <c r="X25" s="222"/>
      <c r="Y25" s="222"/>
      <c r="Z25" s="222"/>
      <c r="AA25" s="222"/>
      <c r="AB25" s="222"/>
      <c r="AC25" s="222"/>
      <c r="AD25" s="222"/>
      <c r="AE25" s="222"/>
      <c r="AF25" s="222"/>
      <c r="AG25" s="222"/>
      <c r="AH25" s="222"/>
      <c r="AI25" s="222"/>
      <c r="AJ25" s="222"/>
      <c r="AK25" s="222"/>
      <c r="AL25" s="222"/>
      <c r="AM25" s="222"/>
      <c r="AN25" s="222"/>
      <c r="AO25" s="223"/>
      <c r="AR25" s="46"/>
    </row>
    <row r="26" spans="1:51" ht="25.5" customHeight="1" x14ac:dyDescent="0.2">
      <c r="A26" s="157" t="s">
        <v>66</v>
      </c>
      <c r="B26" s="239"/>
      <c r="C26" s="239"/>
      <c r="D26" s="240"/>
      <c r="E26" s="181"/>
      <c r="F26" s="182"/>
      <c r="G26" s="182"/>
      <c r="H26" s="183"/>
      <c r="I26" s="181"/>
      <c r="J26" s="182"/>
      <c r="K26" s="182"/>
      <c r="L26" s="183"/>
      <c r="M26" s="283"/>
      <c r="N26" s="284"/>
      <c r="O26" s="284"/>
      <c r="P26" s="285"/>
      <c r="Q26" s="286">
        <v>0.2</v>
      </c>
      <c r="R26" s="287"/>
      <c r="S26" s="287"/>
      <c r="T26" s="288"/>
      <c r="U26" s="221"/>
      <c r="V26" s="222"/>
      <c r="W26" s="222"/>
      <c r="X26" s="222"/>
      <c r="Y26" s="222"/>
      <c r="Z26" s="222"/>
      <c r="AA26" s="222"/>
      <c r="AB26" s="222"/>
      <c r="AC26" s="222"/>
      <c r="AD26" s="222"/>
      <c r="AE26" s="222"/>
      <c r="AF26" s="222"/>
      <c r="AG26" s="222"/>
      <c r="AH26" s="222"/>
      <c r="AI26" s="222"/>
      <c r="AJ26" s="222"/>
      <c r="AK26" s="222"/>
      <c r="AL26" s="222"/>
      <c r="AM26" s="222"/>
      <c r="AN26" s="222"/>
      <c r="AO26" s="223"/>
    </row>
    <row r="27" spans="1:51" ht="36" hidden="1" customHeight="1" x14ac:dyDescent="0.2">
      <c r="A27" s="207" t="s">
        <v>30</v>
      </c>
      <c r="B27" s="208"/>
      <c r="C27" s="208"/>
      <c r="D27" s="209"/>
      <c r="E27" s="181"/>
      <c r="F27" s="182"/>
      <c r="G27" s="182"/>
      <c r="H27" s="183"/>
      <c r="I27" s="181"/>
      <c r="J27" s="182"/>
      <c r="K27" s="182"/>
      <c r="L27" s="183"/>
      <c r="M27" s="184" t="e">
        <f t="shared" ref="M27:M30" si="0">+E27/I27</f>
        <v>#DIV/0!</v>
      </c>
      <c r="N27" s="185"/>
      <c r="O27" s="185"/>
      <c r="P27" s="186"/>
      <c r="Q27" s="184">
        <v>1</v>
      </c>
      <c r="R27" s="185"/>
      <c r="S27" s="185"/>
      <c r="T27" s="186"/>
      <c r="U27" s="221"/>
      <c r="V27" s="222"/>
      <c r="W27" s="222"/>
      <c r="X27" s="222"/>
      <c r="Y27" s="222"/>
      <c r="Z27" s="222"/>
      <c r="AA27" s="222"/>
      <c r="AB27" s="222"/>
      <c r="AC27" s="222"/>
      <c r="AD27" s="222"/>
      <c r="AE27" s="222"/>
      <c r="AF27" s="222"/>
      <c r="AG27" s="222"/>
      <c r="AH27" s="222"/>
      <c r="AI27" s="222"/>
      <c r="AJ27" s="222"/>
      <c r="AK27" s="222"/>
      <c r="AL27" s="222"/>
      <c r="AM27" s="222"/>
      <c r="AN27" s="222"/>
      <c r="AO27" s="223"/>
    </row>
    <row r="28" spans="1:51" ht="36" hidden="1" customHeight="1" x14ac:dyDescent="0.2">
      <c r="A28" s="207" t="s">
        <v>31</v>
      </c>
      <c r="B28" s="208"/>
      <c r="C28" s="208"/>
      <c r="D28" s="209"/>
      <c r="E28" s="181"/>
      <c r="F28" s="182"/>
      <c r="G28" s="182"/>
      <c r="H28" s="183"/>
      <c r="I28" s="181"/>
      <c r="J28" s="182"/>
      <c r="K28" s="182"/>
      <c r="L28" s="183"/>
      <c r="M28" s="184" t="e">
        <f t="shared" si="0"/>
        <v>#DIV/0!</v>
      </c>
      <c r="N28" s="185"/>
      <c r="O28" s="185"/>
      <c r="P28" s="186"/>
      <c r="Q28" s="184">
        <v>1</v>
      </c>
      <c r="R28" s="185"/>
      <c r="S28" s="185"/>
      <c r="T28" s="186"/>
      <c r="U28" s="221"/>
      <c r="V28" s="222"/>
      <c r="W28" s="222"/>
      <c r="X28" s="222"/>
      <c r="Y28" s="222"/>
      <c r="Z28" s="222"/>
      <c r="AA28" s="222"/>
      <c r="AB28" s="222"/>
      <c r="AC28" s="222"/>
      <c r="AD28" s="222"/>
      <c r="AE28" s="222"/>
      <c r="AF28" s="222"/>
      <c r="AG28" s="222"/>
      <c r="AH28" s="222"/>
      <c r="AI28" s="222"/>
      <c r="AJ28" s="222"/>
      <c r="AK28" s="222"/>
      <c r="AL28" s="222"/>
      <c r="AM28" s="222"/>
      <c r="AN28" s="222"/>
      <c r="AO28" s="223"/>
    </row>
    <row r="29" spans="1:51" ht="36" hidden="1" customHeight="1" x14ac:dyDescent="0.2">
      <c r="A29" s="207" t="s">
        <v>32</v>
      </c>
      <c r="B29" s="208"/>
      <c r="C29" s="208"/>
      <c r="D29" s="209"/>
      <c r="E29" s="181"/>
      <c r="F29" s="182"/>
      <c r="G29" s="182"/>
      <c r="H29" s="183"/>
      <c r="I29" s="181"/>
      <c r="J29" s="182"/>
      <c r="K29" s="182"/>
      <c r="L29" s="183"/>
      <c r="M29" s="184" t="e">
        <f t="shared" si="0"/>
        <v>#DIV/0!</v>
      </c>
      <c r="N29" s="185"/>
      <c r="O29" s="185"/>
      <c r="P29" s="186"/>
      <c r="Q29" s="184">
        <v>1</v>
      </c>
      <c r="R29" s="185"/>
      <c r="S29" s="185"/>
      <c r="T29" s="186"/>
      <c r="U29" s="221"/>
      <c r="V29" s="222"/>
      <c r="W29" s="222"/>
      <c r="X29" s="222"/>
      <c r="Y29" s="222"/>
      <c r="Z29" s="222"/>
      <c r="AA29" s="222"/>
      <c r="AB29" s="222"/>
      <c r="AC29" s="222"/>
      <c r="AD29" s="222"/>
      <c r="AE29" s="222"/>
      <c r="AF29" s="222"/>
      <c r="AG29" s="222"/>
      <c r="AH29" s="222"/>
      <c r="AI29" s="222"/>
      <c r="AJ29" s="222"/>
      <c r="AK29" s="222"/>
      <c r="AL29" s="222"/>
      <c r="AM29" s="222"/>
      <c r="AN29" s="222"/>
      <c r="AO29" s="223"/>
    </row>
    <row r="30" spans="1:51" ht="36" hidden="1" customHeight="1" x14ac:dyDescent="0.2">
      <c r="A30" s="207" t="s">
        <v>33</v>
      </c>
      <c r="B30" s="208"/>
      <c r="C30" s="208"/>
      <c r="D30" s="209"/>
      <c r="E30" s="181"/>
      <c r="F30" s="182"/>
      <c r="G30" s="182"/>
      <c r="H30" s="183"/>
      <c r="I30" s="181"/>
      <c r="J30" s="182"/>
      <c r="K30" s="182"/>
      <c r="L30" s="183"/>
      <c r="M30" s="184" t="e">
        <f t="shared" si="0"/>
        <v>#DIV/0!</v>
      </c>
      <c r="N30" s="185"/>
      <c r="O30" s="185"/>
      <c r="P30" s="186"/>
      <c r="Q30" s="184">
        <v>1</v>
      </c>
      <c r="R30" s="185"/>
      <c r="S30" s="185"/>
      <c r="T30" s="186"/>
      <c r="U30" s="221"/>
      <c r="V30" s="222"/>
      <c r="W30" s="222"/>
      <c r="X30" s="222"/>
      <c r="Y30" s="222"/>
      <c r="Z30" s="222"/>
      <c r="AA30" s="222"/>
      <c r="AB30" s="222"/>
      <c r="AC30" s="222"/>
      <c r="AD30" s="222"/>
      <c r="AE30" s="222"/>
      <c r="AF30" s="222"/>
      <c r="AG30" s="222"/>
      <c r="AH30" s="222"/>
      <c r="AI30" s="222"/>
      <c r="AJ30" s="222"/>
      <c r="AK30" s="222"/>
      <c r="AL30" s="222"/>
      <c r="AM30" s="222"/>
      <c r="AN30" s="222"/>
      <c r="AO30" s="223"/>
    </row>
    <row r="31" spans="1:51" ht="18" customHeight="1" x14ac:dyDescent="0.2">
      <c r="A31" s="210" t="s">
        <v>24</v>
      </c>
      <c r="B31" s="217"/>
      <c r="C31" s="217"/>
      <c r="D31" s="217"/>
      <c r="E31" s="217"/>
      <c r="F31" s="217"/>
      <c r="G31" s="217"/>
      <c r="H31" s="217"/>
      <c r="I31" s="217"/>
      <c r="J31" s="217"/>
      <c r="K31" s="217"/>
      <c r="L31" s="217"/>
      <c r="M31" s="217"/>
      <c r="N31" s="217"/>
      <c r="O31" s="217"/>
      <c r="P31" s="217"/>
      <c r="Q31" s="271"/>
      <c r="R31" s="272"/>
      <c r="S31" s="272"/>
      <c r="T31" s="273"/>
      <c r="U31" s="221"/>
      <c r="V31" s="222"/>
      <c r="W31" s="222"/>
      <c r="X31" s="222"/>
      <c r="Y31" s="222"/>
      <c r="Z31" s="222"/>
      <c r="AA31" s="222"/>
      <c r="AB31" s="222"/>
      <c r="AC31" s="222"/>
      <c r="AD31" s="222"/>
      <c r="AE31" s="222"/>
      <c r="AF31" s="222"/>
      <c r="AG31" s="222"/>
      <c r="AH31" s="222"/>
      <c r="AI31" s="222"/>
      <c r="AJ31" s="222"/>
      <c r="AK31" s="222"/>
      <c r="AL31" s="222"/>
      <c r="AM31" s="222"/>
      <c r="AN31" s="222"/>
      <c r="AO31" s="223"/>
      <c r="AR31" s="44"/>
      <c r="AS31" s="9" t="s">
        <v>34</v>
      </c>
    </row>
    <row r="32" spans="1:51" ht="18" customHeight="1" x14ac:dyDescent="0.2">
      <c r="A32" s="210" t="s">
        <v>20</v>
      </c>
      <c r="B32" s="217"/>
      <c r="C32" s="217"/>
      <c r="D32" s="217"/>
      <c r="E32" s="217"/>
      <c r="F32" s="217"/>
      <c r="G32" s="217"/>
      <c r="H32" s="217"/>
      <c r="I32" s="217"/>
      <c r="J32" s="217"/>
      <c r="K32" s="217"/>
      <c r="L32" s="217"/>
      <c r="M32" s="217"/>
      <c r="N32" s="217"/>
      <c r="O32" s="217"/>
      <c r="P32" s="217"/>
      <c r="Q32" s="227">
        <v>43100</v>
      </c>
      <c r="R32" s="228"/>
      <c r="S32" s="228"/>
      <c r="T32" s="229"/>
      <c r="U32" s="221"/>
      <c r="V32" s="222"/>
      <c r="W32" s="222"/>
      <c r="X32" s="222"/>
      <c r="Y32" s="222"/>
      <c r="Z32" s="222"/>
      <c r="AA32" s="222"/>
      <c r="AB32" s="222"/>
      <c r="AC32" s="222"/>
      <c r="AD32" s="222"/>
      <c r="AE32" s="222"/>
      <c r="AF32" s="222"/>
      <c r="AG32" s="222"/>
      <c r="AH32" s="222"/>
      <c r="AI32" s="222"/>
      <c r="AJ32" s="222"/>
      <c r="AK32" s="222"/>
      <c r="AL32" s="222"/>
      <c r="AM32" s="222"/>
      <c r="AN32" s="222"/>
      <c r="AO32" s="223"/>
      <c r="AR32" s="29"/>
    </row>
    <row r="33" spans="1:70" ht="18" customHeight="1" x14ac:dyDescent="0.2">
      <c r="A33" s="210" t="s">
        <v>23</v>
      </c>
      <c r="B33" s="217"/>
      <c r="C33" s="217"/>
      <c r="D33" s="217"/>
      <c r="E33" s="217"/>
      <c r="F33" s="217"/>
      <c r="G33" s="217"/>
      <c r="H33" s="217"/>
      <c r="I33" s="217"/>
      <c r="J33" s="217"/>
      <c r="K33" s="217"/>
      <c r="L33" s="217"/>
      <c r="M33" s="217"/>
      <c r="N33" s="217"/>
      <c r="O33" s="217"/>
      <c r="P33" s="217"/>
      <c r="Q33" s="218">
        <v>1</v>
      </c>
      <c r="R33" s="219"/>
      <c r="S33" s="219"/>
      <c r="T33" s="220"/>
      <c r="U33" s="224"/>
      <c r="V33" s="225"/>
      <c r="W33" s="225"/>
      <c r="X33" s="225"/>
      <c r="Y33" s="225"/>
      <c r="Z33" s="225"/>
      <c r="AA33" s="225"/>
      <c r="AB33" s="225"/>
      <c r="AC33" s="225"/>
      <c r="AD33" s="225"/>
      <c r="AE33" s="225"/>
      <c r="AF33" s="225"/>
      <c r="AG33" s="225"/>
      <c r="AH33" s="225"/>
      <c r="AI33" s="225"/>
      <c r="AJ33" s="225"/>
      <c r="AK33" s="225"/>
      <c r="AL33" s="225"/>
      <c r="AM33" s="225"/>
      <c r="AN33" s="225"/>
      <c r="AO33" s="226"/>
      <c r="AR33" s="45"/>
    </row>
    <row r="34" spans="1:70" ht="61.5" customHeight="1" x14ac:dyDescent="0.2">
      <c r="A34" s="274" t="s">
        <v>171</v>
      </c>
      <c r="B34" s="275"/>
      <c r="C34" s="275"/>
      <c r="D34" s="275"/>
      <c r="E34" s="275"/>
      <c r="F34" s="275"/>
      <c r="G34" s="275"/>
      <c r="H34" s="275"/>
      <c r="I34" s="275"/>
      <c r="J34" s="275"/>
      <c r="K34" s="275"/>
      <c r="L34" s="275"/>
      <c r="M34" s="275"/>
      <c r="N34" s="275"/>
      <c r="O34" s="275"/>
      <c r="P34" s="275"/>
      <c r="Q34" s="275"/>
      <c r="R34" s="275"/>
      <c r="S34" s="275"/>
      <c r="T34" s="276"/>
      <c r="U34" s="196" t="s">
        <v>92</v>
      </c>
      <c r="V34" s="197"/>
      <c r="W34" s="197"/>
      <c r="X34" s="197"/>
      <c r="Y34" s="197"/>
      <c r="Z34" s="197"/>
      <c r="AA34" s="197"/>
      <c r="AB34" s="197"/>
      <c r="AC34" s="197"/>
      <c r="AD34" s="197"/>
      <c r="AE34" s="197"/>
      <c r="AF34" s="197"/>
      <c r="AG34" s="197"/>
      <c r="AH34" s="197"/>
      <c r="AI34" s="197"/>
      <c r="AJ34" s="197"/>
      <c r="AK34" s="197"/>
      <c r="AL34" s="197"/>
      <c r="AM34" s="197"/>
      <c r="AN34" s="197"/>
      <c r="AO34" s="198"/>
      <c r="AR34" s="29"/>
    </row>
    <row r="35" spans="1:70" ht="91.5" customHeight="1" x14ac:dyDescent="0.2">
      <c r="A35" s="277"/>
      <c r="B35" s="278"/>
      <c r="C35" s="278"/>
      <c r="D35" s="278"/>
      <c r="E35" s="278"/>
      <c r="F35" s="278"/>
      <c r="G35" s="278"/>
      <c r="H35" s="278"/>
      <c r="I35" s="278"/>
      <c r="J35" s="278"/>
      <c r="K35" s="278"/>
      <c r="L35" s="278"/>
      <c r="M35" s="278"/>
      <c r="N35" s="278"/>
      <c r="O35" s="278"/>
      <c r="P35" s="278"/>
      <c r="Q35" s="278"/>
      <c r="R35" s="278"/>
      <c r="S35" s="278"/>
      <c r="T35" s="279"/>
      <c r="U35" s="199"/>
      <c r="V35" s="200"/>
      <c r="W35" s="200"/>
      <c r="X35" s="200"/>
      <c r="Y35" s="200"/>
      <c r="Z35" s="200"/>
      <c r="AA35" s="200"/>
      <c r="AB35" s="200"/>
      <c r="AC35" s="200"/>
      <c r="AD35" s="200"/>
      <c r="AE35" s="200"/>
      <c r="AF35" s="200"/>
      <c r="AG35" s="200"/>
      <c r="AH35" s="200"/>
      <c r="AI35" s="200"/>
      <c r="AJ35" s="200"/>
      <c r="AK35" s="200"/>
      <c r="AL35" s="200"/>
      <c r="AM35" s="200"/>
      <c r="AN35" s="200"/>
      <c r="AO35" s="201"/>
    </row>
    <row r="36" spans="1:70" ht="42" customHeight="1" x14ac:dyDescent="0.2">
      <c r="A36" s="277"/>
      <c r="B36" s="278"/>
      <c r="C36" s="278"/>
      <c r="D36" s="278"/>
      <c r="E36" s="278"/>
      <c r="F36" s="278"/>
      <c r="G36" s="278"/>
      <c r="H36" s="278"/>
      <c r="I36" s="278"/>
      <c r="J36" s="278"/>
      <c r="K36" s="278"/>
      <c r="L36" s="278"/>
      <c r="M36" s="278"/>
      <c r="N36" s="278"/>
      <c r="O36" s="278"/>
      <c r="P36" s="278"/>
      <c r="Q36" s="278"/>
      <c r="R36" s="278"/>
      <c r="S36" s="278"/>
      <c r="T36" s="279"/>
      <c r="U36" s="196" t="s">
        <v>54</v>
      </c>
      <c r="V36" s="202"/>
      <c r="W36" s="202"/>
      <c r="X36" s="202"/>
      <c r="Y36" s="202"/>
      <c r="Z36" s="202"/>
      <c r="AA36" s="202"/>
      <c r="AB36" s="202"/>
      <c r="AC36" s="202"/>
      <c r="AD36" s="202"/>
      <c r="AE36" s="202"/>
      <c r="AF36" s="202"/>
      <c r="AG36" s="202"/>
      <c r="AH36" s="202"/>
      <c r="AI36" s="202"/>
      <c r="AJ36" s="202"/>
      <c r="AK36" s="202"/>
      <c r="AL36" s="202"/>
      <c r="AM36" s="202"/>
      <c r="AN36" s="202"/>
      <c r="AO36" s="203"/>
    </row>
    <row r="37" spans="1:70" ht="65.25" customHeight="1" thickBot="1" x14ac:dyDescent="0.25">
      <c r="A37" s="280"/>
      <c r="B37" s="281"/>
      <c r="C37" s="281"/>
      <c r="D37" s="281"/>
      <c r="E37" s="281"/>
      <c r="F37" s="281"/>
      <c r="G37" s="281"/>
      <c r="H37" s="281"/>
      <c r="I37" s="281"/>
      <c r="J37" s="281"/>
      <c r="K37" s="281"/>
      <c r="L37" s="281"/>
      <c r="M37" s="281"/>
      <c r="N37" s="281"/>
      <c r="O37" s="281"/>
      <c r="P37" s="281"/>
      <c r="Q37" s="281"/>
      <c r="R37" s="281"/>
      <c r="S37" s="281"/>
      <c r="T37" s="282"/>
      <c r="U37" s="204"/>
      <c r="V37" s="205"/>
      <c r="W37" s="205"/>
      <c r="X37" s="205"/>
      <c r="Y37" s="205"/>
      <c r="Z37" s="205"/>
      <c r="AA37" s="205"/>
      <c r="AB37" s="205"/>
      <c r="AC37" s="205"/>
      <c r="AD37" s="205"/>
      <c r="AE37" s="205"/>
      <c r="AF37" s="205"/>
      <c r="AG37" s="205"/>
      <c r="AH37" s="205"/>
      <c r="AI37" s="205"/>
      <c r="AJ37" s="205"/>
      <c r="AK37" s="205"/>
      <c r="AL37" s="205"/>
      <c r="AM37" s="205"/>
      <c r="AN37" s="205"/>
      <c r="AO37" s="206"/>
    </row>
    <row r="38" spans="1:70" x14ac:dyDescent="0.2">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R38" s="12"/>
      <c r="AS38" s="12"/>
      <c r="AT38" s="12"/>
      <c r="AU38" s="12"/>
      <c r="AV38" s="12"/>
      <c r="AW38" s="12"/>
    </row>
    <row r="39" spans="1:70" x14ac:dyDescent="0.2">
      <c r="AR39" s="12"/>
      <c r="AS39" s="12"/>
      <c r="AT39" s="12"/>
    </row>
    <row r="40" spans="1:70" x14ac:dyDescent="0.2">
      <c r="AR40" s="42"/>
      <c r="AS40" s="268" t="s">
        <v>159</v>
      </c>
      <c r="AT40" s="268"/>
      <c r="AU40" s="268" t="s">
        <v>162</v>
      </c>
      <c r="AV40" s="268"/>
      <c r="AW40" s="268" t="s">
        <v>163</v>
      </c>
      <c r="AX40" s="268"/>
      <c r="AY40" s="269" t="s">
        <v>164</v>
      </c>
      <c r="AZ40" s="270"/>
      <c r="BA40" s="270"/>
      <c r="BB40" s="270"/>
      <c r="BC40" s="270"/>
      <c r="BD40" s="270"/>
    </row>
    <row r="41" spans="1:70" ht="33.75" x14ac:dyDescent="0.2">
      <c r="AR41" s="41" t="s">
        <v>122</v>
      </c>
      <c r="AS41" s="41" t="s">
        <v>160</v>
      </c>
      <c r="AT41" s="41" t="s">
        <v>161</v>
      </c>
      <c r="AU41" s="41" t="s">
        <v>160</v>
      </c>
      <c r="AV41" s="41" t="s">
        <v>161</v>
      </c>
      <c r="AW41" s="41" t="s">
        <v>160</v>
      </c>
      <c r="AX41" s="41" t="s">
        <v>161</v>
      </c>
      <c r="AY41" s="32" t="s">
        <v>160</v>
      </c>
      <c r="AZ41" s="36" t="s">
        <v>161</v>
      </c>
      <c r="BA41" s="36" t="s">
        <v>190</v>
      </c>
      <c r="BB41" s="43" t="s">
        <v>121</v>
      </c>
      <c r="BC41" s="43" t="s">
        <v>167</v>
      </c>
      <c r="BD41" s="43" t="s">
        <v>17</v>
      </c>
    </row>
    <row r="42" spans="1:70" x14ac:dyDescent="0.2">
      <c r="AR42" s="37" t="s">
        <v>149</v>
      </c>
      <c r="AS42" s="38"/>
      <c r="AT42" s="38"/>
      <c r="AU42" s="38">
        <v>7</v>
      </c>
      <c r="AV42" s="38">
        <v>3</v>
      </c>
      <c r="AW42" s="38"/>
      <c r="AX42" s="38"/>
      <c r="AY42" s="38">
        <f t="shared" ref="AY42:AY55" si="1">+AS42+AU42+AW42</f>
        <v>7</v>
      </c>
      <c r="AZ42" s="39">
        <f t="shared" ref="AZ42:AZ55" si="2">+AT42+AV42+AX42</f>
        <v>3</v>
      </c>
      <c r="BA42" s="53">
        <f t="shared" ref="BA42:BA56" si="3">+AZ42/AY42</f>
        <v>0.42857142857142855</v>
      </c>
      <c r="BB42" s="38">
        <f t="shared" ref="BB42:BB55" si="4">+AY42-AZ42</f>
        <v>4</v>
      </c>
      <c r="BC42" s="40">
        <f t="shared" ref="BC42:BC55" si="5">+AY42</f>
        <v>7</v>
      </c>
      <c r="BD42" s="52">
        <f t="shared" ref="BD42:BD56" si="6">+BB42/BC42</f>
        <v>0.5714285714285714</v>
      </c>
      <c r="BE42" s="12"/>
      <c r="BF42" s="12"/>
      <c r="BG42" s="12"/>
      <c r="BH42" s="12"/>
      <c r="BI42" s="12"/>
      <c r="BJ42" s="12"/>
      <c r="BK42" s="12"/>
      <c r="BL42" s="12"/>
      <c r="BM42" s="12"/>
      <c r="BN42" s="12"/>
      <c r="BO42" s="12"/>
      <c r="BP42" s="12"/>
      <c r="BQ42" s="12"/>
      <c r="BR42" s="12"/>
    </row>
    <row r="43" spans="1:70" x14ac:dyDescent="0.2">
      <c r="AR43" s="37" t="s">
        <v>125</v>
      </c>
      <c r="AS43" s="38"/>
      <c r="AT43" s="38"/>
      <c r="AU43" s="38">
        <v>4</v>
      </c>
      <c r="AV43" s="38">
        <v>3</v>
      </c>
      <c r="AW43" s="38">
        <v>1</v>
      </c>
      <c r="AX43" s="38"/>
      <c r="AY43" s="38">
        <f t="shared" si="1"/>
        <v>5</v>
      </c>
      <c r="AZ43" s="39">
        <f t="shared" si="2"/>
        <v>3</v>
      </c>
      <c r="BA43" s="53">
        <f t="shared" si="3"/>
        <v>0.6</v>
      </c>
      <c r="BB43" s="38">
        <f t="shared" si="4"/>
        <v>2</v>
      </c>
      <c r="BC43" s="40">
        <f t="shared" si="5"/>
        <v>5</v>
      </c>
      <c r="BD43" s="52">
        <f t="shared" si="6"/>
        <v>0.4</v>
      </c>
      <c r="BE43" s="12"/>
      <c r="BF43" s="12"/>
      <c r="BG43" s="12"/>
      <c r="BH43" s="12"/>
      <c r="BI43" s="12"/>
      <c r="BJ43" s="12"/>
      <c r="BK43" s="12"/>
      <c r="BL43" s="12"/>
      <c r="BM43" s="12"/>
      <c r="BN43" s="12"/>
      <c r="BO43" s="12"/>
      <c r="BP43" s="12"/>
      <c r="BQ43" s="12"/>
      <c r="BR43" s="12"/>
    </row>
    <row r="44" spans="1:70" ht="33.75" x14ac:dyDescent="0.2">
      <c r="AR44" s="37" t="s">
        <v>123</v>
      </c>
      <c r="AS44" s="38"/>
      <c r="AT44" s="38"/>
      <c r="AU44" s="38">
        <v>3</v>
      </c>
      <c r="AV44" s="38"/>
      <c r="AW44" s="38">
        <v>1</v>
      </c>
      <c r="AX44" s="38"/>
      <c r="AY44" s="38">
        <f t="shared" si="1"/>
        <v>4</v>
      </c>
      <c r="AZ44" s="39">
        <f t="shared" si="2"/>
        <v>0</v>
      </c>
      <c r="BA44" s="53">
        <f t="shared" si="3"/>
        <v>0</v>
      </c>
      <c r="BB44" s="38">
        <f t="shared" si="4"/>
        <v>4</v>
      </c>
      <c r="BC44" s="40">
        <f t="shared" si="5"/>
        <v>4</v>
      </c>
      <c r="BD44" s="52">
        <f t="shared" si="6"/>
        <v>1</v>
      </c>
      <c r="BE44" s="34" t="s">
        <v>165</v>
      </c>
      <c r="BF44" s="12"/>
      <c r="BG44" s="12"/>
      <c r="BH44" s="12"/>
      <c r="BI44" s="12"/>
      <c r="BJ44" s="12"/>
      <c r="BK44" s="12"/>
      <c r="BL44" s="12"/>
      <c r="BM44" s="12"/>
      <c r="BN44" s="12"/>
      <c r="BO44" s="12"/>
      <c r="BP44" s="12"/>
      <c r="BQ44" s="12"/>
      <c r="BR44" s="12"/>
    </row>
    <row r="45" spans="1:70" x14ac:dyDescent="0.2">
      <c r="AR45" s="37" t="s">
        <v>128</v>
      </c>
      <c r="AS45" s="38"/>
      <c r="AT45" s="38"/>
      <c r="AU45" s="38">
        <v>2</v>
      </c>
      <c r="AV45" s="38">
        <v>1</v>
      </c>
      <c r="AW45" s="38">
        <v>9</v>
      </c>
      <c r="AX45" s="38"/>
      <c r="AY45" s="38">
        <f t="shared" si="1"/>
        <v>11</v>
      </c>
      <c r="AZ45" s="39">
        <f t="shared" si="2"/>
        <v>1</v>
      </c>
      <c r="BA45" s="53">
        <f t="shared" si="3"/>
        <v>9.0909090909090912E-2</v>
      </c>
      <c r="BB45" s="38">
        <f t="shared" si="4"/>
        <v>10</v>
      </c>
      <c r="BC45" s="40">
        <f t="shared" si="5"/>
        <v>11</v>
      </c>
      <c r="BD45" s="52">
        <f t="shared" si="6"/>
        <v>0.90909090909090906</v>
      </c>
      <c r="BE45" s="34"/>
      <c r="BF45" s="12"/>
      <c r="BG45" s="12"/>
      <c r="BH45" s="12"/>
      <c r="BI45" s="12"/>
      <c r="BJ45" s="12"/>
      <c r="BK45" s="12"/>
      <c r="BL45" s="12"/>
      <c r="BM45" s="12"/>
      <c r="BN45" s="12"/>
      <c r="BO45" s="12"/>
      <c r="BP45" s="12"/>
      <c r="BQ45" s="12"/>
      <c r="BR45" s="12"/>
    </row>
    <row r="46" spans="1:70" x14ac:dyDescent="0.2">
      <c r="AR46" s="37" t="s">
        <v>130</v>
      </c>
      <c r="AS46" s="38"/>
      <c r="AT46" s="38"/>
      <c r="AU46" s="38">
        <v>2</v>
      </c>
      <c r="AV46" s="38"/>
      <c r="AW46" s="38">
        <v>1</v>
      </c>
      <c r="AX46" s="38"/>
      <c r="AY46" s="38">
        <f t="shared" si="1"/>
        <v>3</v>
      </c>
      <c r="AZ46" s="39">
        <f t="shared" si="2"/>
        <v>0</v>
      </c>
      <c r="BA46" s="53">
        <f t="shared" si="3"/>
        <v>0</v>
      </c>
      <c r="BB46" s="38">
        <f t="shared" si="4"/>
        <v>3</v>
      </c>
      <c r="BC46" s="40">
        <f t="shared" si="5"/>
        <v>3</v>
      </c>
      <c r="BD46" s="52">
        <f t="shared" si="6"/>
        <v>1</v>
      </c>
      <c r="BE46" s="34" t="s">
        <v>166</v>
      </c>
      <c r="BF46" s="12"/>
      <c r="BG46" s="12"/>
      <c r="BH46" s="12"/>
      <c r="BI46" s="12"/>
      <c r="BJ46" s="12"/>
      <c r="BK46" s="12"/>
      <c r="BL46" s="12"/>
      <c r="BM46" s="12"/>
      <c r="BN46" s="12"/>
      <c r="BO46" s="12"/>
      <c r="BP46" s="12"/>
      <c r="BQ46" s="12"/>
      <c r="BR46" s="12"/>
    </row>
    <row r="47" spans="1:70" x14ac:dyDescent="0.2">
      <c r="AR47" s="37" t="s">
        <v>131</v>
      </c>
      <c r="AS47" s="38"/>
      <c r="AT47" s="38"/>
      <c r="AU47" s="38">
        <v>1</v>
      </c>
      <c r="AV47" s="38"/>
      <c r="AW47" s="38"/>
      <c r="AX47" s="38"/>
      <c r="AY47" s="38">
        <f t="shared" si="1"/>
        <v>1</v>
      </c>
      <c r="AZ47" s="39">
        <f t="shared" si="2"/>
        <v>0</v>
      </c>
      <c r="BA47" s="53">
        <f t="shared" si="3"/>
        <v>0</v>
      </c>
      <c r="BB47" s="38">
        <f t="shared" si="4"/>
        <v>1</v>
      </c>
      <c r="BC47" s="40">
        <f t="shared" si="5"/>
        <v>1</v>
      </c>
      <c r="BD47" s="52">
        <f t="shared" si="6"/>
        <v>1</v>
      </c>
      <c r="BE47" s="34"/>
      <c r="BF47" s="12"/>
      <c r="BG47" s="12"/>
      <c r="BH47" s="12"/>
      <c r="BI47" s="12"/>
      <c r="BJ47" s="12"/>
      <c r="BK47" s="12"/>
      <c r="BL47" s="12"/>
      <c r="BM47" s="12"/>
      <c r="BN47" s="12"/>
      <c r="BO47" s="12"/>
      <c r="BP47" s="12"/>
      <c r="BQ47" s="12"/>
      <c r="BR47" s="12"/>
    </row>
    <row r="48" spans="1:70" x14ac:dyDescent="0.2">
      <c r="AR48" s="37" t="s">
        <v>169</v>
      </c>
      <c r="AS48" s="38"/>
      <c r="AT48" s="38"/>
      <c r="AU48" s="38">
        <v>1</v>
      </c>
      <c r="AV48" s="38"/>
      <c r="AW48" s="38">
        <v>1</v>
      </c>
      <c r="AX48" s="38"/>
      <c r="AY48" s="38">
        <f t="shared" si="1"/>
        <v>2</v>
      </c>
      <c r="AZ48" s="39">
        <f t="shared" si="2"/>
        <v>0</v>
      </c>
      <c r="BA48" s="53">
        <f t="shared" si="3"/>
        <v>0</v>
      </c>
      <c r="BB48" s="38">
        <f t="shared" si="4"/>
        <v>2</v>
      </c>
      <c r="BC48" s="40">
        <f t="shared" si="5"/>
        <v>2</v>
      </c>
      <c r="BD48" s="52">
        <f t="shared" si="6"/>
        <v>1</v>
      </c>
      <c r="BE48" s="34"/>
      <c r="BF48" s="12"/>
      <c r="BG48" s="12"/>
      <c r="BH48" s="12"/>
      <c r="BI48" s="12"/>
      <c r="BJ48" s="12"/>
      <c r="BK48" s="12"/>
      <c r="BL48" s="12"/>
      <c r="BM48" s="12"/>
      <c r="BN48" s="12"/>
      <c r="BO48" s="12"/>
      <c r="BP48" s="12"/>
      <c r="BQ48" s="12"/>
      <c r="BR48" s="12"/>
    </row>
    <row r="49" spans="43:70" ht="22.5" customHeight="1" x14ac:dyDescent="0.2">
      <c r="AR49" s="37" t="s">
        <v>150</v>
      </c>
      <c r="AS49" s="38"/>
      <c r="AT49" s="38"/>
      <c r="AU49" s="38">
        <v>1</v>
      </c>
      <c r="AV49" s="38"/>
      <c r="AW49" s="38">
        <v>3</v>
      </c>
      <c r="AX49" s="38"/>
      <c r="AY49" s="38">
        <f t="shared" si="1"/>
        <v>4</v>
      </c>
      <c r="AZ49" s="39">
        <f t="shared" si="2"/>
        <v>0</v>
      </c>
      <c r="BA49" s="53">
        <f t="shared" si="3"/>
        <v>0</v>
      </c>
      <c r="BB49" s="38">
        <f t="shared" si="4"/>
        <v>4</v>
      </c>
      <c r="BC49" s="40">
        <f t="shared" si="5"/>
        <v>4</v>
      </c>
      <c r="BD49" s="52">
        <f t="shared" si="6"/>
        <v>1</v>
      </c>
      <c r="BE49" s="34"/>
      <c r="BF49" s="12"/>
      <c r="BG49" s="12"/>
      <c r="BH49" s="12"/>
      <c r="BI49" s="12"/>
      <c r="BJ49" s="12"/>
      <c r="BK49" s="12"/>
      <c r="BL49" s="12"/>
      <c r="BM49" s="12"/>
      <c r="BN49" s="12"/>
      <c r="BO49" s="12"/>
      <c r="BP49" s="12"/>
      <c r="BQ49" s="12"/>
      <c r="BR49" s="12"/>
    </row>
    <row r="50" spans="43:70" s="12" customFormat="1" ht="22.5" customHeight="1" x14ac:dyDescent="0.2">
      <c r="AQ50" s="12">
        <v>1</v>
      </c>
      <c r="AR50" s="37" t="s">
        <v>126</v>
      </c>
      <c r="AS50" s="38"/>
      <c r="AT50" s="38"/>
      <c r="AU50" s="38">
        <v>1</v>
      </c>
      <c r="AV50" s="38"/>
      <c r="AW50" s="38"/>
      <c r="AX50" s="38"/>
      <c r="AY50" s="38">
        <f t="shared" si="1"/>
        <v>1</v>
      </c>
      <c r="AZ50" s="39">
        <f t="shared" si="2"/>
        <v>0</v>
      </c>
      <c r="BA50" s="53">
        <f t="shared" si="3"/>
        <v>0</v>
      </c>
      <c r="BB50" s="38">
        <f t="shared" si="4"/>
        <v>1</v>
      </c>
      <c r="BC50" s="40">
        <f t="shared" si="5"/>
        <v>1</v>
      </c>
      <c r="BD50" s="52">
        <f t="shared" si="6"/>
        <v>1</v>
      </c>
      <c r="BE50" s="34" t="s">
        <v>132</v>
      </c>
    </row>
    <row r="51" spans="43:70" s="12" customFormat="1" ht="22.5" customHeight="1" x14ac:dyDescent="0.2">
      <c r="AQ51" s="12">
        <v>2</v>
      </c>
      <c r="AR51" s="37" t="s">
        <v>168</v>
      </c>
      <c r="AS51" s="38">
        <v>1</v>
      </c>
      <c r="AT51" s="38"/>
      <c r="AU51" s="38"/>
      <c r="AV51" s="38"/>
      <c r="AW51" s="38"/>
      <c r="AX51" s="38"/>
      <c r="AY51" s="38">
        <f t="shared" si="1"/>
        <v>1</v>
      </c>
      <c r="AZ51" s="39">
        <f t="shared" si="2"/>
        <v>0</v>
      </c>
      <c r="BA51" s="53">
        <f t="shared" si="3"/>
        <v>0</v>
      </c>
      <c r="BB51" s="38">
        <f t="shared" si="4"/>
        <v>1</v>
      </c>
      <c r="BC51" s="40">
        <f t="shared" si="5"/>
        <v>1</v>
      </c>
      <c r="BD51" s="52">
        <f t="shared" si="6"/>
        <v>1</v>
      </c>
      <c r="BE51" s="34" t="s">
        <v>166</v>
      </c>
    </row>
    <row r="52" spans="43:70" s="12" customFormat="1" ht="22.5" customHeight="1" x14ac:dyDescent="0.2">
      <c r="AQ52" s="12">
        <v>6</v>
      </c>
      <c r="AR52" s="37" t="s">
        <v>129</v>
      </c>
      <c r="AS52" s="38">
        <v>7</v>
      </c>
      <c r="AT52" s="38"/>
      <c r="AU52" s="38"/>
      <c r="AV52" s="38"/>
      <c r="AW52" s="38"/>
      <c r="AX52" s="38"/>
      <c r="AY52" s="38">
        <f t="shared" si="1"/>
        <v>7</v>
      </c>
      <c r="AZ52" s="39">
        <f t="shared" si="2"/>
        <v>0</v>
      </c>
      <c r="BA52" s="53">
        <f t="shared" si="3"/>
        <v>0</v>
      </c>
      <c r="BB52" s="38">
        <f t="shared" si="4"/>
        <v>7</v>
      </c>
      <c r="BC52" s="40">
        <f t="shared" si="5"/>
        <v>7</v>
      </c>
      <c r="BD52" s="52">
        <f t="shared" si="6"/>
        <v>1</v>
      </c>
    </row>
    <row r="53" spans="43:70" s="12" customFormat="1" ht="22.5" customHeight="1" x14ac:dyDescent="0.2">
      <c r="AQ53" s="12">
        <v>8</v>
      </c>
      <c r="AR53" s="37" t="s">
        <v>170</v>
      </c>
      <c r="AS53" s="38"/>
      <c r="AT53" s="38"/>
      <c r="AU53" s="38"/>
      <c r="AV53" s="38"/>
      <c r="AW53" s="38">
        <v>2</v>
      </c>
      <c r="AX53" s="38"/>
      <c r="AY53" s="38">
        <f t="shared" si="1"/>
        <v>2</v>
      </c>
      <c r="AZ53" s="39">
        <f t="shared" si="2"/>
        <v>0</v>
      </c>
      <c r="BA53" s="53">
        <f t="shared" si="3"/>
        <v>0</v>
      </c>
      <c r="BB53" s="38">
        <f t="shared" si="4"/>
        <v>2</v>
      </c>
      <c r="BC53" s="40">
        <f t="shared" si="5"/>
        <v>2</v>
      </c>
      <c r="BD53" s="52">
        <f t="shared" si="6"/>
        <v>1</v>
      </c>
    </row>
    <row r="54" spans="43:70" s="12" customFormat="1" ht="22.5" customHeight="1" x14ac:dyDescent="0.2">
      <c r="AQ54" s="12">
        <v>9</v>
      </c>
      <c r="AR54" s="37" t="s">
        <v>127</v>
      </c>
      <c r="AS54" s="38">
        <v>1</v>
      </c>
      <c r="AT54" s="38">
        <v>1</v>
      </c>
      <c r="AU54" s="38"/>
      <c r="AV54" s="38"/>
      <c r="AW54" s="38"/>
      <c r="AX54" s="38"/>
      <c r="AY54" s="38">
        <f t="shared" si="1"/>
        <v>1</v>
      </c>
      <c r="AZ54" s="39">
        <f t="shared" si="2"/>
        <v>1</v>
      </c>
      <c r="BA54" s="53">
        <f t="shared" si="3"/>
        <v>1</v>
      </c>
      <c r="BB54" s="38">
        <f t="shared" si="4"/>
        <v>0</v>
      </c>
      <c r="BC54" s="40">
        <f t="shared" si="5"/>
        <v>1</v>
      </c>
      <c r="BD54" s="52">
        <f t="shared" si="6"/>
        <v>0</v>
      </c>
    </row>
    <row r="55" spans="43:70" s="12" customFormat="1" ht="22.5" customHeight="1" x14ac:dyDescent="0.2">
      <c r="AQ55" s="12">
        <v>10</v>
      </c>
      <c r="AR55" s="37" t="s">
        <v>124</v>
      </c>
      <c r="AS55" s="38">
        <v>1</v>
      </c>
      <c r="AT55" s="38"/>
      <c r="AU55" s="38"/>
      <c r="AV55" s="38"/>
      <c r="AW55" s="38"/>
      <c r="AX55" s="38"/>
      <c r="AY55" s="38">
        <f t="shared" si="1"/>
        <v>1</v>
      </c>
      <c r="AZ55" s="39">
        <f t="shared" si="2"/>
        <v>0</v>
      </c>
      <c r="BA55" s="53">
        <f t="shared" si="3"/>
        <v>0</v>
      </c>
      <c r="BB55" s="38">
        <f t="shared" si="4"/>
        <v>1</v>
      </c>
      <c r="BC55" s="40">
        <f t="shared" si="5"/>
        <v>1</v>
      </c>
      <c r="BD55" s="52">
        <f t="shared" si="6"/>
        <v>1</v>
      </c>
    </row>
    <row r="56" spans="43:70" s="12" customFormat="1" ht="22.5" customHeight="1" x14ac:dyDescent="0.2">
      <c r="AQ56" s="12">
        <v>11</v>
      </c>
      <c r="AR56" s="47" t="s">
        <v>151</v>
      </c>
      <c r="AS56" s="48">
        <f t="shared" ref="AS56:BC56" si="7">SUM(AS42:AS55)</f>
        <v>10</v>
      </c>
      <c r="AT56" s="48">
        <f t="shared" si="7"/>
        <v>1</v>
      </c>
      <c r="AU56" s="48">
        <f t="shared" si="7"/>
        <v>22</v>
      </c>
      <c r="AV56" s="48">
        <f t="shared" si="7"/>
        <v>7</v>
      </c>
      <c r="AW56" s="48">
        <f t="shared" si="7"/>
        <v>18</v>
      </c>
      <c r="AX56" s="48">
        <f t="shared" si="7"/>
        <v>0</v>
      </c>
      <c r="AY56" s="48">
        <f t="shared" si="7"/>
        <v>50</v>
      </c>
      <c r="AZ56" s="48">
        <f t="shared" si="7"/>
        <v>8</v>
      </c>
      <c r="BA56" s="48">
        <f t="shared" si="3"/>
        <v>0.16</v>
      </c>
      <c r="BB56" s="48">
        <f t="shared" si="7"/>
        <v>42</v>
      </c>
      <c r="BC56" s="48">
        <f t="shared" si="7"/>
        <v>50</v>
      </c>
      <c r="BD56" s="48">
        <f t="shared" si="6"/>
        <v>0.84</v>
      </c>
      <c r="BE56"/>
      <c r="BF56" s="29"/>
      <c r="BG56"/>
      <c r="BH56"/>
      <c r="BI56"/>
      <c r="BJ56"/>
      <c r="BK56"/>
      <c r="BL56"/>
      <c r="BM56"/>
      <c r="BN56"/>
      <c r="BO56"/>
      <c r="BP56"/>
      <c r="BQ56"/>
      <c r="BR56"/>
    </row>
    <row r="57" spans="43:70" s="12" customFormat="1" ht="22.5" customHeight="1" x14ac:dyDescent="0.2">
      <c r="AQ57"/>
      <c r="AR57"/>
      <c r="AS57"/>
      <c r="AT57"/>
      <c r="AU57"/>
      <c r="AV57"/>
      <c r="AW57"/>
      <c r="AX57"/>
      <c r="AY57"/>
      <c r="AZ57"/>
      <c r="BA57"/>
      <c r="BB57" s="35"/>
      <c r="BC57"/>
      <c r="BD57"/>
      <c r="BE57"/>
      <c r="BF57"/>
      <c r="BG57"/>
      <c r="BH57"/>
      <c r="BI57"/>
      <c r="BJ57"/>
      <c r="BK57"/>
      <c r="BL57"/>
      <c r="BM57"/>
      <c r="BN57"/>
      <c r="BO57"/>
      <c r="BP57"/>
      <c r="BQ57"/>
      <c r="BR57"/>
    </row>
    <row r="58" spans="43:70" s="12" customFormat="1" ht="22.5" customHeight="1" x14ac:dyDescent="0.2">
      <c r="AQ58"/>
      <c r="AR58" s="49" t="s">
        <v>174</v>
      </c>
      <c r="AS58" s="50" t="s">
        <v>172</v>
      </c>
      <c r="AT58" s="50" t="s">
        <v>173</v>
      </c>
      <c r="AU58"/>
      <c r="AV58"/>
      <c r="AW58"/>
      <c r="AX58"/>
      <c r="AY58"/>
      <c r="AZ58" s="35"/>
      <c r="BA58" s="35"/>
      <c r="BB58"/>
      <c r="BC58"/>
      <c r="BD58"/>
      <c r="BE58"/>
      <c r="BF58"/>
      <c r="BG58"/>
      <c r="BH58"/>
      <c r="BI58"/>
      <c r="BJ58"/>
      <c r="BK58"/>
      <c r="BL58"/>
      <c r="BM58"/>
      <c r="BN58"/>
      <c r="BO58"/>
      <c r="BP58"/>
      <c r="BQ58"/>
    </row>
    <row r="59" spans="43:70" s="12" customFormat="1" ht="22.5" customHeight="1" x14ac:dyDescent="0.2">
      <c r="AQ59"/>
      <c r="AR59" s="51" t="s">
        <v>140</v>
      </c>
      <c r="AS59" s="31">
        <v>89</v>
      </c>
      <c r="AT59" s="33">
        <v>61</v>
      </c>
      <c r="AU59" s="46">
        <f>+AT59/458</f>
        <v>0.1331877729257642</v>
      </c>
      <c r="AV59"/>
      <c r="AW59"/>
      <c r="AX59"/>
      <c r="AY59"/>
      <c r="AZ59" s="35"/>
      <c r="BA59" s="35"/>
      <c r="BB59"/>
      <c r="BC59"/>
      <c r="BD59"/>
      <c r="BE59"/>
      <c r="BF59"/>
      <c r="BG59"/>
      <c r="BH59"/>
      <c r="BI59"/>
      <c r="BJ59"/>
      <c r="BK59"/>
      <c r="BL59"/>
      <c r="BM59"/>
      <c r="BN59"/>
      <c r="BO59"/>
      <c r="BP59"/>
      <c r="BQ59"/>
    </row>
    <row r="60" spans="43:70" s="12" customFormat="1" ht="22.5" customHeight="1" x14ac:dyDescent="0.2">
      <c r="AQ60"/>
      <c r="AR60" s="51" t="s">
        <v>144</v>
      </c>
      <c r="AS60" s="31">
        <v>56</v>
      </c>
      <c r="AT60" s="33">
        <v>47</v>
      </c>
      <c r="AU60" s="46">
        <f t="shared" ref="AU60:AU96" si="8">+AT60/458</f>
        <v>0.10262008733624454</v>
      </c>
      <c r="AV60"/>
      <c r="AW60"/>
      <c r="AX60"/>
      <c r="AY60"/>
      <c r="AZ60" s="35"/>
      <c r="BA60" s="35"/>
      <c r="BB60"/>
      <c r="BC60"/>
      <c r="BD60"/>
      <c r="BE60"/>
      <c r="BF60"/>
      <c r="BG60"/>
      <c r="BH60"/>
      <c r="BI60"/>
      <c r="BJ60"/>
      <c r="BK60"/>
      <c r="BL60"/>
      <c r="BM60"/>
      <c r="BN60"/>
      <c r="BO60"/>
      <c r="BP60"/>
      <c r="BQ60"/>
    </row>
    <row r="61" spans="43:70" s="12" customFormat="1" ht="22.5" customHeight="1" x14ac:dyDescent="0.2">
      <c r="AQ61"/>
      <c r="AR61" s="51" t="s">
        <v>138</v>
      </c>
      <c r="AS61" s="31">
        <v>46</v>
      </c>
      <c r="AT61" s="33">
        <v>36</v>
      </c>
      <c r="AU61" s="46">
        <f t="shared" si="8"/>
        <v>7.8602620087336247E-2</v>
      </c>
      <c r="AV61"/>
      <c r="AW61"/>
      <c r="AX61"/>
      <c r="AY61"/>
      <c r="AZ61" s="35"/>
      <c r="BA61" s="35"/>
      <c r="BB61"/>
      <c r="BC61"/>
      <c r="BD61"/>
      <c r="BE61"/>
      <c r="BF61"/>
      <c r="BG61"/>
      <c r="BH61"/>
      <c r="BI61"/>
      <c r="BJ61"/>
      <c r="BK61"/>
      <c r="BL61"/>
      <c r="BM61"/>
      <c r="BN61"/>
      <c r="BO61"/>
      <c r="BP61"/>
      <c r="BQ61"/>
    </row>
    <row r="62" spans="43:70" s="12" customFormat="1" ht="22.5" customHeight="1" x14ac:dyDescent="0.2">
      <c r="AQ62"/>
      <c r="AR62" s="51" t="s">
        <v>158</v>
      </c>
      <c r="AS62" s="31">
        <v>51</v>
      </c>
      <c r="AT62" s="33">
        <v>30</v>
      </c>
      <c r="AU62" s="46">
        <f t="shared" si="8"/>
        <v>6.5502183406113537E-2</v>
      </c>
      <c r="AV62"/>
      <c r="AW62"/>
      <c r="AX62"/>
      <c r="AY62"/>
      <c r="AZ62" s="35"/>
      <c r="BA62" s="35"/>
      <c r="BB62"/>
      <c r="BC62"/>
      <c r="BD62"/>
      <c r="BE62"/>
      <c r="BF62"/>
      <c r="BG62"/>
      <c r="BH62"/>
      <c r="BI62"/>
      <c r="BJ62"/>
      <c r="BK62"/>
      <c r="BL62"/>
      <c r="BM62"/>
      <c r="BN62"/>
      <c r="BO62"/>
      <c r="BP62"/>
      <c r="BQ62"/>
    </row>
    <row r="63" spans="43:70" s="12" customFormat="1" ht="22.5" customHeight="1" x14ac:dyDescent="0.2">
      <c r="AQ63"/>
      <c r="AR63" s="51" t="s">
        <v>133</v>
      </c>
      <c r="AS63" s="31">
        <v>27</v>
      </c>
      <c r="AT63" s="33">
        <v>26</v>
      </c>
      <c r="AU63" s="46">
        <f t="shared" si="8"/>
        <v>5.6768558951965066E-2</v>
      </c>
      <c r="AV63"/>
      <c r="AW63"/>
      <c r="AX63"/>
      <c r="AY63"/>
      <c r="AZ63" s="35"/>
      <c r="BA63" s="35"/>
      <c r="BB63"/>
      <c r="BC63"/>
      <c r="BD63"/>
      <c r="BE63"/>
      <c r="BF63"/>
      <c r="BG63"/>
      <c r="BH63"/>
      <c r="BI63"/>
      <c r="BJ63"/>
      <c r="BK63"/>
      <c r="BL63"/>
      <c r="BM63"/>
      <c r="BN63"/>
      <c r="BO63"/>
      <c r="BP63"/>
      <c r="BQ63"/>
    </row>
    <row r="64" spans="43:70" ht="14.25" customHeight="1" x14ac:dyDescent="0.2">
      <c r="AR64" s="51" t="s">
        <v>135</v>
      </c>
      <c r="AS64" s="31">
        <v>37</v>
      </c>
      <c r="AT64" s="33">
        <v>26</v>
      </c>
      <c r="AU64" s="46">
        <f t="shared" si="8"/>
        <v>5.6768558951965066E-2</v>
      </c>
      <c r="AZ64" s="35"/>
      <c r="BA64" s="35"/>
      <c r="BB64"/>
    </row>
    <row r="65" spans="44:54" x14ac:dyDescent="0.2">
      <c r="AR65" s="51" t="s">
        <v>136</v>
      </c>
      <c r="AS65" s="31">
        <v>35</v>
      </c>
      <c r="AT65" s="33">
        <v>26</v>
      </c>
      <c r="AU65" s="46">
        <f t="shared" si="8"/>
        <v>5.6768558951965066E-2</v>
      </c>
      <c r="AZ65" s="35"/>
      <c r="BA65" s="35"/>
      <c r="BB65"/>
    </row>
    <row r="66" spans="44:54" x14ac:dyDescent="0.2">
      <c r="AR66" s="51" t="s">
        <v>156</v>
      </c>
      <c r="AS66" s="31">
        <v>54</v>
      </c>
      <c r="AT66" s="33">
        <v>25</v>
      </c>
      <c r="AU66" s="46">
        <f t="shared" si="8"/>
        <v>5.458515283842795E-2</v>
      </c>
      <c r="AZ66" s="35"/>
      <c r="BA66" s="35"/>
      <c r="BB66"/>
    </row>
    <row r="67" spans="44:54" x14ac:dyDescent="0.2">
      <c r="AR67" s="51" t="s">
        <v>155</v>
      </c>
      <c r="AS67" s="31">
        <v>30</v>
      </c>
      <c r="AT67" s="33">
        <v>18</v>
      </c>
      <c r="AU67" s="46">
        <f t="shared" si="8"/>
        <v>3.9301310043668124E-2</v>
      </c>
      <c r="AZ67" s="35"/>
      <c r="BA67" s="35"/>
      <c r="BB67"/>
    </row>
    <row r="68" spans="44:54" x14ac:dyDescent="0.2">
      <c r="AR68" s="51" t="s">
        <v>145</v>
      </c>
      <c r="AS68" s="31">
        <v>17</v>
      </c>
      <c r="AT68" s="33">
        <v>17</v>
      </c>
      <c r="AU68" s="46">
        <f t="shared" si="8"/>
        <v>3.7117903930131008E-2</v>
      </c>
      <c r="AZ68" s="35"/>
      <c r="BA68" s="35"/>
      <c r="BB68"/>
    </row>
    <row r="69" spans="44:54" x14ac:dyDescent="0.2">
      <c r="AR69" s="51" t="s">
        <v>181</v>
      </c>
      <c r="AS69" s="31">
        <v>24</v>
      </c>
      <c r="AT69" s="33">
        <v>14</v>
      </c>
      <c r="AU69" s="46">
        <f t="shared" si="8"/>
        <v>3.0567685589519649E-2</v>
      </c>
      <c r="AZ69" s="35"/>
      <c r="BA69" s="35"/>
      <c r="BB69"/>
    </row>
    <row r="70" spans="44:54" x14ac:dyDescent="0.2">
      <c r="AR70" s="51" t="s">
        <v>177</v>
      </c>
      <c r="AS70" s="31">
        <v>13</v>
      </c>
      <c r="AT70" s="33">
        <v>13</v>
      </c>
      <c r="AU70" s="46">
        <f t="shared" si="8"/>
        <v>2.8384279475982533E-2</v>
      </c>
      <c r="AZ70" s="35"/>
      <c r="BA70" s="35"/>
      <c r="BB70"/>
    </row>
    <row r="71" spans="44:54" x14ac:dyDescent="0.2">
      <c r="AR71" s="51" t="s">
        <v>134</v>
      </c>
      <c r="AS71" s="31">
        <v>14</v>
      </c>
      <c r="AT71" s="33">
        <v>13</v>
      </c>
      <c r="AU71" s="46">
        <f t="shared" si="8"/>
        <v>2.8384279475982533E-2</v>
      </c>
      <c r="AZ71" s="35"/>
      <c r="BA71" s="35"/>
      <c r="BB71"/>
    </row>
    <row r="72" spans="44:54" x14ac:dyDescent="0.2">
      <c r="AR72" s="51" t="s">
        <v>143</v>
      </c>
      <c r="AS72" s="31">
        <v>13</v>
      </c>
      <c r="AT72" s="33">
        <v>11</v>
      </c>
      <c r="AU72" s="46">
        <f t="shared" si="8"/>
        <v>2.4017467248908297E-2</v>
      </c>
      <c r="AZ72" s="35"/>
      <c r="BA72" s="35"/>
      <c r="BB72"/>
    </row>
    <row r="73" spans="44:54" x14ac:dyDescent="0.2">
      <c r="AR73" s="51" t="s">
        <v>157</v>
      </c>
      <c r="AS73" s="31">
        <v>14</v>
      </c>
      <c r="AT73" s="33">
        <v>11</v>
      </c>
      <c r="AU73" s="46">
        <f t="shared" si="8"/>
        <v>2.4017467248908297E-2</v>
      </c>
      <c r="AZ73" s="35"/>
      <c r="BA73" s="35"/>
      <c r="BB73"/>
    </row>
    <row r="74" spans="44:54" x14ac:dyDescent="0.2">
      <c r="AR74" s="51" t="s">
        <v>142</v>
      </c>
      <c r="AS74" s="31">
        <v>20</v>
      </c>
      <c r="AT74" s="33">
        <v>10</v>
      </c>
      <c r="AU74" s="46">
        <f t="shared" si="8"/>
        <v>2.1834061135371178E-2</v>
      </c>
      <c r="AZ74" s="35"/>
      <c r="BA74" s="35"/>
      <c r="BB74"/>
    </row>
    <row r="75" spans="44:54" x14ac:dyDescent="0.2">
      <c r="AR75" s="51" t="s">
        <v>148</v>
      </c>
      <c r="AS75" s="31">
        <v>13</v>
      </c>
      <c r="AT75" s="33">
        <v>9</v>
      </c>
      <c r="AU75" s="46">
        <f t="shared" si="8"/>
        <v>1.9650655021834062E-2</v>
      </c>
      <c r="AZ75" s="35"/>
      <c r="BA75" s="35"/>
      <c r="BB75"/>
    </row>
    <row r="76" spans="44:54" x14ac:dyDescent="0.2">
      <c r="AR76" s="51" t="s">
        <v>139</v>
      </c>
      <c r="AS76" s="31">
        <v>21</v>
      </c>
      <c r="AT76" s="33">
        <v>8</v>
      </c>
      <c r="AU76" s="46">
        <f t="shared" si="8"/>
        <v>1.7467248908296942E-2</v>
      </c>
      <c r="AZ76" s="35"/>
      <c r="BA76" s="35"/>
      <c r="BB76"/>
    </row>
    <row r="77" spans="44:54" x14ac:dyDescent="0.2">
      <c r="AR77" s="51" t="s">
        <v>154</v>
      </c>
      <c r="AS77" s="31">
        <v>16</v>
      </c>
      <c r="AT77" s="33">
        <v>7</v>
      </c>
      <c r="AU77" s="46">
        <f t="shared" si="8"/>
        <v>1.5283842794759825E-2</v>
      </c>
      <c r="AZ77" s="35"/>
      <c r="BA77" s="35"/>
      <c r="BB77"/>
    </row>
    <row r="78" spans="44:54" x14ac:dyDescent="0.2">
      <c r="AR78" s="51" t="s">
        <v>153</v>
      </c>
      <c r="AS78" s="31">
        <v>13</v>
      </c>
      <c r="AT78" s="33">
        <v>6</v>
      </c>
      <c r="AU78" s="46">
        <f t="shared" si="8"/>
        <v>1.3100436681222707E-2</v>
      </c>
      <c r="AZ78" s="35"/>
      <c r="BA78" s="35"/>
      <c r="BB78"/>
    </row>
    <row r="79" spans="44:54" x14ac:dyDescent="0.2">
      <c r="AR79" s="51" t="s">
        <v>178</v>
      </c>
      <c r="AS79" s="31">
        <v>6</v>
      </c>
      <c r="AT79" s="33">
        <v>6</v>
      </c>
      <c r="AU79" s="46">
        <f t="shared" si="8"/>
        <v>1.3100436681222707E-2</v>
      </c>
      <c r="AZ79" s="35"/>
      <c r="BA79" s="35"/>
      <c r="BB79"/>
    </row>
    <row r="80" spans="44:54" x14ac:dyDescent="0.2">
      <c r="AR80" s="51" t="s">
        <v>141</v>
      </c>
      <c r="AS80" s="31">
        <v>5</v>
      </c>
      <c r="AT80" s="33">
        <v>5</v>
      </c>
      <c r="AU80" s="46">
        <f t="shared" si="8"/>
        <v>1.0917030567685589E-2</v>
      </c>
      <c r="AZ80" s="35"/>
      <c r="BA80" s="35"/>
      <c r="BB80"/>
    </row>
    <row r="81" spans="1:54" x14ac:dyDescent="0.2">
      <c r="AR81" s="51" t="s">
        <v>184</v>
      </c>
      <c r="AS81" s="31">
        <v>4</v>
      </c>
      <c r="AT81" s="33">
        <v>4</v>
      </c>
      <c r="AU81" s="46">
        <f t="shared" si="8"/>
        <v>8.7336244541484712E-3</v>
      </c>
      <c r="AZ81" s="35"/>
      <c r="BA81" s="35"/>
      <c r="BB81"/>
    </row>
    <row r="82" spans="1:54" x14ac:dyDescent="0.2">
      <c r="AR82" s="51" t="s">
        <v>146</v>
      </c>
      <c r="AS82" s="31">
        <v>14</v>
      </c>
      <c r="AT82" s="33">
        <v>4</v>
      </c>
      <c r="AU82" s="46">
        <f t="shared" si="8"/>
        <v>8.7336244541484712E-3</v>
      </c>
      <c r="AZ82" s="35"/>
      <c r="BA82" s="35"/>
      <c r="BB82"/>
    </row>
    <row r="83" spans="1:54" x14ac:dyDescent="0.2">
      <c r="AR83" s="51" t="s">
        <v>147</v>
      </c>
      <c r="AS83" s="31">
        <v>10</v>
      </c>
      <c r="AT83" s="33">
        <v>4</v>
      </c>
      <c r="AU83" s="46">
        <f t="shared" si="8"/>
        <v>8.7336244541484712E-3</v>
      </c>
      <c r="AZ83" s="35"/>
      <c r="BA83" s="35"/>
      <c r="BB83"/>
    </row>
    <row r="84" spans="1:54" x14ac:dyDescent="0.2">
      <c r="AR84" s="51" t="s">
        <v>152</v>
      </c>
      <c r="AS84" s="31">
        <v>10</v>
      </c>
      <c r="AT84" s="33">
        <v>3</v>
      </c>
      <c r="AU84" s="46">
        <f t="shared" si="8"/>
        <v>6.5502183406113534E-3</v>
      </c>
      <c r="AZ84" s="35"/>
      <c r="BA84" s="35"/>
      <c r="BB84"/>
    </row>
    <row r="85" spans="1:54" x14ac:dyDescent="0.2">
      <c r="AR85" s="51" t="s">
        <v>187</v>
      </c>
      <c r="AS85" s="31">
        <v>3</v>
      </c>
      <c r="AT85" s="33">
        <v>3</v>
      </c>
      <c r="AU85" s="46">
        <f t="shared" si="8"/>
        <v>6.5502183406113534E-3</v>
      </c>
      <c r="AZ85" s="35"/>
      <c r="BA85" s="35"/>
      <c r="BB85"/>
    </row>
    <row r="86" spans="1:54" x14ac:dyDescent="0.2">
      <c r="AR86" s="51" t="s">
        <v>188</v>
      </c>
      <c r="AS86" s="31">
        <v>3</v>
      </c>
      <c r="AT86" s="33">
        <v>3</v>
      </c>
      <c r="AU86" s="46">
        <f t="shared" si="8"/>
        <v>6.5502183406113534E-3</v>
      </c>
      <c r="AZ86" s="35"/>
      <c r="BA86" s="35"/>
      <c r="BB86"/>
    </row>
    <row r="87" spans="1:54" x14ac:dyDescent="0.2">
      <c r="AR87" s="51" t="s">
        <v>179</v>
      </c>
      <c r="AS87" s="31">
        <v>2</v>
      </c>
      <c r="AT87" s="33">
        <v>2</v>
      </c>
      <c r="AU87" s="46">
        <f t="shared" si="8"/>
        <v>4.3668122270742356E-3</v>
      </c>
      <c r="AZ87" s="35"/>
      <c r="BA87" s="35"/>
      <c r="BB87"/>
    </row>
    <row r="88" spans="1:54" x14ac:dyDescent="0.2">
      <c r="AR88" s="51" t="s">
        <v>180</v>
      </c>
      <c r="AS88" s="31">
        <v>2</v>
      </c>
      <c r="AT88" s="33">
        <v>2</v>
      </c>
      <c r="AU88" s="46">
        <f t="shared" si="8"/>
        <v>4.3668122270742356E-3</v>
      </c>
      <c r="AZ88" s="35"/>
      <c r="BA88" s="35"/>
      <c r="BB88"/>
    </row>
    <row r="89" spans="1:54" x14ac:dyDescent="0.2">
      <c r="AR89" s="51" t="s">
        <v>185</v>
      </c>
      <c r="AS89" s="31">
        <v>2</v>
      </c>
      <c r="AT89" s="33">
        <v>2</v>
      </c>
      <c r="AU89" s="46">
        <f t="shared" si="8"/>
        <v>4.3668122270742356E-3</v>
      </c>
      <c r="AZ89" s="35"/>
      <c r="BA89" s="35"/>
      <c r="BB89"/>
    </row>
    <row r="90" spans="1:54" x14ac:dyDescent="0.2">
      <c r="AR90" s="51" t="s">
        <v>175</v>
      </c>
      <c r="AS90" s="31">
        <v>7</v>
      </c>
      <c r="AT90" s="33">
        <v>1</v>
      </c>
      <c r="AU90" s="46">
        <f t="shared" si="8"/>
        <v>2.1834061135371178E-3</v>
      </c>
    </row>
    <row r="91" spans="1:54" x14ac:dyDescent="0.2">
      <c r="AR91" s="51" t="s">
        <v>176</v>
      </c>
      <c r="AS91" s="31">
        <v>3</v>
      </c>
      <c r="AT91" s="33">
        <v>1</v>
      </c>
      <c r="AU91" s="46">
        <f t="shared" si="8"/>
        <v>2.1834061135371178E-3</v>
      </c>
      <c r="AZ91" s="35"/>
      <c r="BA91" s="35"/>
      <c r="BB91"/>
    </row>
    <row r="92" spans="1:54" x14ac:dyDescent="0.2">
      <c r="AR92" s="51" t="s">
        <v>182</v>
      </c>
      <c r="AS92" s="31">
        <v>1</v>
      </c>
      <c r="AT92" s="33">
        <v>1</v>
      </c>
      <c r="AU92" s="46">
        <f t="shared" si="8"/>
        <v>2.1834061135371178E-3</v>
      </c>
      <c r="AZ92" s="35"/>
      <c r="BA92" s="35"/>
      <c r="BB92"/>
    </row>
    <row r="93" spans="1:54" x14ac:dyDescent="0.2">
      <c r="A93" t="s">
        <v>1</v>
      </c>
      <c r="AR93" s="51" t="s">
        <v>183</v>
      </c>
      <c r="AS93" s="31">
        <v>2</v>
      </c>
      <c r="AT93" s="33">
        <v>1</v>
      </c>
      <c r="AU93" s="46">
        <f t="shared" si="8"/>
        <v>2.1834061135371178E-3</v>
      </c>
      <c r="AZ93" s="35"/>
      <c r="BA93" s="35"/>
      <c r="BB93"/>
    </row>
    <row r="94" spans="1:54" x14ac:dyDescent="0.2">
      <c r="A94" t="s">
        <v>21</v>
      </c>
      <c r="AR94" s="51" t="s">
        <v>137</v>
      </c>
      <c r="AS94" s="31">
        <v>1</v>
      </c>
      <c r="AT94" s="33">
        <v>1</v>
      </c>
      <c r="AU94" s="46">
        <f t="shared" si="8"/>
        <v>2.1834061135371178E-3</v>
      </c>
      <c r="AZ94" s="35"/>
      <c r="BA94" s="35"/>
      <c r="BB94"/>
    </row>
    <row r="95" spans="1:54" x14ac:dyDescent="0.2">
      <c r="A95" t="s">
        <v>22</v>
      </c>
      <c r="AR95" s="51" t="s">
        <v>189</v>
      </c>
      <c r="AS95" s="31">
        <v>14</v>
      </c>
      <c r="AT95" s="33">
        <v>1</v>
      </c>
      <c r="AU95" s="46">
        <f t="shared" si="8"/>
        <v>2.1834061135371178E-3</v>
      </c>
      <c r="AZ95" s="35"/>
      <c r="BA95" s="35"/>
      <c r="BB95"/>
    </row>
    <row r="96" spans="1:54" x14ac:dyDescent="0.2">
      <c r="AR96" s="51" t="s">
        <v>186</v>
      </c>
      <c r="AS96" s="31">
        <v>2</v>
      </c>
      <c r="AT96" s="33"/>
      <c r="AU96" s="46">
        <f t="shared" si="8"/>
        <v>0</v>
      </c>
      <c r="AZ96" s="35"/>
      <c r="BA96" s="35"/>
      <c r="BB96"/>
    </row>
    <row r="97" spans="45:54" x14ac:dyDescent="0.2">
      <c r="AS97">
        <f>SUM(AS59:AS96)</f>
        <v>694</v>
      </c>
      <c r="AT97">
        <f>SUM(AT59:AT96)</f>
        <v>458</v>
      </c>
      <c r="AV97" s="35"/>
      <c r="BB97"/>
    </row>
    <row r="98" spans="45:54" x14ac:dyDescent="0.2">
      <c r="AV98" s="35"/>
      <c r="BB98"/>
    </row>
    <row r="99" spans="45:54" x14ac:dyDescent="0.2">
      <c r="AV99" s="35"/>
      <c r="BB99"/>
    </row>
    <row r="100" spans="45:54" x14ac:dyDescent="0.2">
      <c r="AV100" s="35"/>
      <c r="BB100"/>
    </row>
    <row r="101" spans="45:54" x14ac:dyDescent="0.2">
      <c r="AV101" s="35"/>
      <c r="BB101"/>
    </row>
    <row r="102" spans="45:54" x14ac:dyDescent="0.2">
      <c r="AV102" s="35"/>
      <c r="BB102"/>
    </row>
    <row r="103" spans="45:54" x14ac:dyDescent="0.2">
      <c r="AV103" s="35"/>
      <c r="BB103"/>
    </row>
    <row r="104" spans="45:54" x14ac:dyDescent="0.2">
      <c r="AV104" s="35"/>
      <c r="BB104"/>
    </row>
    <row r="105" spans="45:54" x14ac:dyDescent="0.2">
      <c r="AV105" s="35"/>
      <c r="BB105"/>
    </row>
    <row r="106" spans="45:54" x14ac:dyDescent="0.2">
      <c r="AV106" s="35"/>
      <c r="BB106"/>
    </row>
    <row r="107" spans="45:54" x14ac:dyDescent="0.2">
      <c r="AV107" s="35"/>
      <c r="BB107"/>
    </row>
    <row r="108" spans="45:54" x14ac:dyDescent="0.2">
      <c r="AV108" s="35"/>
      <c r="BB108"/>
    </row>
    <row r="109" spans="45:54" x14ac:dyDescent="0.2">
      <c r="AV109" s="35"/>
      <c r="BB109"/>
    </row>
    <row r="110" spans="45:54" x14ac:dyDescent="0.2">
      <c r="AV110" s="35"/>
      <c r="BB110"/>
    </row>
    <row r="111" spans="45:54" x14ac:dyDescent="0.2">
      <c r="AV111" s="35"/>
      <c r="BB111"/>
    </row>
    <row r="112" spans="45:54" x14ac:dyDescent="0.2">
      <c r="AV112" s="35"/>
      <c r="BB112"/>
    </row>
    <row r="113" spans="48:54" x14ac:dyDescent="0.2">
      <c r="AV113" s="35"/>
      <c r="BB113"/>
    </row>
    <row r="114" spans="48:54" x14ac:dyDescent="0.2">
      <c r="AV114" s="35"/>
      <c r="BB114"/>
    </row>
    <row r="115" spans="48:54" x14ac:dyDescent="0.2">
      <c r="AV115" s="35"/>
      <c r="BB115"/>
    </row>
    <row r="116" spans="48:54" x14ac:dyDescent="0.2">
      <c r="AV116" s="35"/>
      <c r="BB116"/>
    </row>
    <row r="117" spans="48:54" x14ac:dyDescent="0.2">
      <c r="AV117" s="35"/>
      <c r="BB117"/>
    </row>
    <row r="118" spans="48:54" x14ac:dyDescent="0.2">
      <c r="AV118" s="35"/>
      <c r="BB118"/>
    </row>
    <row r="119" spans="48:54" x14ac:dyDescent="0.2">
      <c r="AV119" s="35"/>
      <c r="BB119"/>
    </row>
    <row r="120" spans="48:54" x14ac:dyDescent="0.2">
      <c r="AV120" s="35"/>
      <c r="BB120"/>
    </row>
    <row r="121" spans="48:54" x14ac:dyDescent="0.2">
      <c r="AV121" s="35"/>
      <c r="BB121"/>
    </row>
    <row r="122" spans="48:54" x14ac:dyDescent="0.2">
      <c r="AV122" s="35"/>
      <c r="BB122"/>
    </row>
    <row r="123" spans="48:54" x14ac:dyDescent="0.2">
      <c r="AV123" s="35"/>
      <c r="BB123"/>
    </row>
    <row r="124" spans="48:54" x14ac:dyDescent="0.2">
      <c r="AV124" s="35"/>
      <c r="BB124"/>
    </row>
    <row r="125" spans="48:54" x14ac:dyDescent="0.2">
      <c r="AV125" s="35"/>
      <c r="BB125"/>
    </row>
    <row r="126" spans="48:54" x14ac:dyDescent="0.2">
      <c r="AV126" s="35"/>
      <c r="BB126"/>
    </row>
    <row r="127" spans="48:54" x14ac:dyDescent="0.2">
      <c r="AV127" s="35"/>
      <c r="BB127"/>
    </row>
    <row r="128" spans="48:54" x14ac:dyDescent="0.2">
      <c r="AV128" s="35"/>
      <c r="BB128"/>
    </row>
    <row r="129" spans="48:54" x14ac:dyDescent="0.2">
      <c r="AV129" s="35"/>
      <c r="BB129"/>
    </row>
    <row r="130" spans="48:54" x14ac:dyDescent="0.2">
      <c r="AV130" s="35"/>
      <c r="BB130"/>
    </row>
    <row r="131" spans="48:54" x14ac:dyDescent="0.2">
      <c r="AV131" s="35"/>
      <c r="BB131"/>
    </row>
    <row r="132" spans="48:54" x14ac:dyDescent="0.2">
      <c r="AV132" s="35"/>
      <c r="BB132"/>
    </row>
    <row r="133" spans="48:54" x14ac:dyDescent="0.2">
      <c r="AV133" s="35"/>
      <c r="BB133"/>
    </row>
    <row r="134" spans="48:54" x14ac:dyDescent="0.2">
      <c r="AV134" s="35"/>
      <c r="BB134"/>
    </row>
    <row r="135" spans="48:54" x14ac:dyDescent="0.2">
      <c r="AV135" s="35"/>
      <c r="BB135"/>
    </row>
    <row r="136" spans="48:54" x14ac:dyDescent="0.2">
      <c r="AV136" s="35"/>
      <c r="BB136"/>
    </row>
    <row r="137" spans="48:54" x14ac:dyDescent="0.2">
      <c r="AV137" s="35"/>
      <c r="BB137"/>
    </row>
  </sheetData>
  <sortState ref="AR42:BD55">
    <sortCondition descending="1" ref="AU42:AU55"/>
  </sortState>
  <mergeCells count="104">
    <mergeCell ref="AS40:AT40"/>
    <mergeCell ref="A12:AO12"/>
    <mergeCell ref="A13:T14"/>
    <mergeCell ref="U13:AO14"/>
    <mergeCell ref="A15:O16"/>
    <mergeCell ref="P15:AC16"/>
    <mergeCell ref="AD15:AO16"/>
    <mergeCell ref="U22:AO22"/>
    <mergeCell ref="H20:M20"/>
    <mergeCell ref="N20:T20"/>
    <mergeCell ref="AK20:AO20"/>
    <mergeCell ref="A21:G21"/>
    <mergeCell ref="H21:M21"/>
    <mergeCell ref="N21:T21"/>
    <mergeCell ref="AK21:AO21"/>
    <mergeCell ref="A22:D22"/>
    <mergeCell ref="E22:H22"/>
    <mergeCell ref="I22:L22"/>
    <mergeCell ref="M22:P22"/>
    <mergeCell ref="Q22:T22"/>
    <mergeCell ref="AK17:AO17"/>
    <mergeCell ref="G18:H18"/>
    <mergeCell ref="M18:N18"/>
    <mergeCell ref="P18:T18"/>
    <mergeCell ref="A9:C11"/>
    <mergeCell ref="D9:J9"/>
    <mergeCell ref="K9:AO9"/>
    <mergeCell ref="D10:J10"/>
    <mergeCell ref="K10:AO10"/>
    <mergeCell ref="D11:J11"/>
    <mergeCell ref="K11:AO11"/>
    <mergeCell ref="A1:E4"/>
    <mergeCell ref="A6:C8"/>
    <mergeCell ref="D6:J6"/>
    <mergeCell ref="K6:AO6"/>
    <mergeCell ref="D7:J7"/>
    <mergeCell ref="K7:AO7"/>
    <mergeCell ref="D8:J8"/>
    <mergeCell ref="K8:AO8"/>
    <mergeCell ref="A5:AO5"/>
    <mergeCell ref="F1:AF4"/>
    <mergeCell ref="AG1:AO1"/>
    <mergeCell ref="AG2:AO2"/>
    <mergeCell ref="AG3:AO3"/>
    <mergeCell ref="AG4:AO4"/>
    <mergeCell ref="U18:AJ21"/>
    <mergeCell ref="AK18:AO19"/>
    <mergeCell ref="A19:T19"/>
    <mergeCell ref="A20:G20"/>
    <mergeCell ref="A17:T17"/>
    <mergeCell ref="U17:AJ17"/>
    <mergeCell ref="A23:D23"/>
    <mergeCell ref="E23:H23"/>
    <mergeCell ref="I23:L23"/>
    <mergeCell ref="M23:P23"/>
    <mergeCell ref="Q23:T23"/>
    <mergeCell ref="A26:D26"/>
    <mergeCell ref="E26:H26"/>
    <mergeCell ref="I26:L26"/>
    <mergeCell ref="M26:P26"/>
    <mergeCell ref="Q26:T26"/>
    <mergeCell ref="Q24:T24"/>
    <mergeCell ref="A25:D25"/>
    <mergeCell ref="E25:H25"/>
    <mergeCell ref="I25:L25"/>
    <mergeCell ref="M25:P25"/>
    <mergeCell ref="Q25:T25"/>
    <mergeCell ref="A24:D24"/>
    <mergeCell ref="E24:H24"/>
    <mergeCell ref="I24:L24"/>
    <mergeCell ref="M24:P24"/>
    <mergeCell ref="A27:D27"/>
    <mergeCell ref="E27:H27"/>
    <mergeCell ref="I27:L27"/>
    <mergeCell ref="M27:P27"/>
    <mergeCell ref="Q27:T27"/>
    <mergeCell ref="E28:H28"/>
    <mergeCell ref="I28:L28"/>
    <mergeCell ref="M28:P28"/>
    <mergeCell ref="Q28:T28"/>
    <mergeCell ref="AU40:AV40"/>
    <mergeCell ref="AW40:AX40"/>
    <mergeCell ref="AY40:BD40"/>
    <mergeCell ref="A29:D29"/>
    <mergeCell ref="E29:H29"/>
    <mergeCell ref="I29:L29"/>
    <mergeCell ref="M29:P29"/>
    <mergeCell ref="Q29:T29"/>
    <mergeCell ref="U34:AO35"/>
    <mergeCell ref="U36:AO37"/>
    <mergeCell ref="A30:D30"/>
    <mergeCell ref="E30:H30"/>
    <mergeCell ref="I30:L30"/>
    <mergeCell ref="M30:P30"/>
    <mergeCell ref="Q30:T30"/>
    <mergeCell ref="A31:P31"/>
    <mergeCell ref="Q31:T31"/>
    <mergeCell ref="U23:AO33"/>
    <mergeCell ref="A32:P32"/>
    <mergeCell ref="Q32:T32"/>
    <mergeCell ref="A33:P33"/>
    <mergeCell ref="Q33:T33"/>
    <mergeCell ref="A34:T37"/>
    <mergeCell ref="A28:D28"/>
  </mergeCells>
  <conditionalFormatting sqref="M23:M30">
    <cfRule type="cellIs" dxfId="14" priority="2" stopIfTrue="1" operator="between">
      <formula>0.201</formula>
      <formula>0.5</formula>
    </cfRule>
    <cfRule type="cellIs" dxfId="13" priority="3" stopIfTrue="1" operator="lessThan">
      <formula>0.2</formula>
    </cfRule>
  </conditionalFormatting>
  <conditionalFormatting sqref="M23:M30 N27:P30">
    <cfRule type="cellIs" dxfId="12" priority="1" stopIfTrue="1" operator="greaterThanOrEqual">
      <formula>0.5</formula>
    </cfRule>
  </conditionalFormatting>
  <printOptions horizontalCentered="1" verticalCentered="1"/>
  <pageMargins left="0.51181102362204722" right="0.51181102362204722" top="0.55118110236220474" bottom="0.55118110236220474" header="0.31496062992125984" footer="0.31496062992125984"/>
  <pageSetup scale="75" orientation="landscape" r:id="rId1"/>
  <rowBreaks count="1" manualBreakCount="1">
    <brk id="3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S37"/>
  <sheetViews>
    <sheetView tabSelected="1" zoomScaleNormal="100" zoomScaleSheetLayoutView="100" workbookViewId="0">
      <selection activeCell="A34" sqref="A34:T37"/>
    </sheetView>
  </sheetViews>
  <sheetFormatPr baseColWidth="10" defaultColWidth="3.140625" defaultRowHeight="12.75" x14ac:dyDescent="0.2"/>
  <cols>
    <col min="1" max="3" width="2.85546875" customWidth="1"/>
    <col min="4" max="4" width="5.28515625" customWidth="1"/>
    <col min="5" max="5" width="5.7109375" customWidth="1"/>
    <col min="6" max="6" width="4.5703125" customWidth="1"/>
    <col min="7" max="7" width="5.7109375" hidden="1" customWidth="1"/>
    <col min="10" max="10" width="6" bestFit="1" customWidth="1"/>
    <col min="14" max="14" width="4.7109375" bestFit="1" customWidth="1"/>
    <col min="17" max="19" width="2.7109375" customWidth="1"/>
    <col min="20" max="20" width="4.28515625" customWidth="1"/>
    <col min="21" max="41" width="3.42578125" customWidth="1"/>
    <col min="45" max="45" width="30.42578125" customWidth="1"/>
    <col min="46" max="46" width="16.140625" bestFit="1" customWidth="1"/>
    <col min="47" max="47" width="16.42578125" customWidth="1"/>
    <col min="48" max="48" width="18.28515625" customWidth="1"/>
  </cols>
  <sheetData>
    <row r="1" spans="1:41" ht="18" customHeight="1" x14ac:dyDescent="0.2">
      <c r="A1" s="133"/>
      <c r="B1" s="134"/>
      <c r="C1" s="134"/>
      <c r="D1" s="134"/>
      <c r="E1" s="135"/>
      <c r="F1" s="130" t="s">
        <v>41</v>
      </c>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7"/>
      <c r="AG1" s="127" t="s">
        <v>37</v>
      </c>
      <c r="AH1" s="128"/>
      <c r="AI1" s="128"/>
      <c r="AJ1" s="128"/>
      <c r="AK1" s="128"/>
      <c r="AL1" s="128"/>
      <c r="AM1" s="128"/>
      <c r="AN1" s="128"/>
      <c r="AO1" s="129"/>
    </row>
    <row r="2" spans="1:41" ht="18" customHeight="1" x14ac:dyDescent="0.2">
      <c r="A2" s="133"/>
      <c r="B2" s="134"/>
      <c r="C2" s="134"/>
      <c r="D2" s="134"/>
      <c r="E2" s="135"/>
      <c r="F2" s="131"/>
      <c r="G2" s="90"/>
      <c r="H2" s="90"/>
      <c r="I2" s="90"/>
      <c r="J2" s="90"/>
      <c r="K2" s="90"/>
      <c r="L2" s="90"/>
      <c r="M2" s="90"/>
      <c r="N2" s="90"/>
      <c r="O2" s="90"/>
      <c r="P2" s="90"/>
      <c r="Q2" s="90"/>
      <c r="R2" s="90"/>
      <c r="S2" s="90"/>
      <c r="T2" s="90"/>
      <c r="U2" s="90"/>
      <c r="V2" s="90"/>
      <c r="W2" s="90"/>
      <c r="X2" s="90"/>
      <c r="Y2" s="90"/>
      <c r="Z2" s="90"/>
      <c r="AA2" s="90"/>
      <c r="AB2" s="90"/>
      <c r="AC2" s="90"/>
      <c r="AD2" s="90"/>
      <c r="AE2" s="90"/>
      <c r="AF2" s="91"/>
      <c r="AG2" s="127" t="s">
        <v>40</v>
      </c>
      <c r="AH2" s="128"/>
      <c r="AI2" s="128"/>
      <c r="AJ2" s="128"/>
      <c r="AK2" s="128"/>
      <c r="AL2" s="128"/>
      <c r="AM2" s="128"/>
      <c r="AN2" s="128"/>
      <c r="AO2" s="129"/>
    </row>
    <row r="3" spans="1:41" ht="18" customHeight="1" x14ac:dyDescent="0.2">
      <c r="A3" s="133"/>
      <c r="B3" s="134"/>
      <c r="C3" s="134"/>
      <c r="D3" s="134"/>
      <c r="E3" s="135"/>
      <c r="F3" s="131"/>
      <c r="G3" s="90"/>
      <c r="H3" s="90"/>
      <c r="I3" s="90"/>
      <c r="J3" s="90"/>
      <c r="K3" s="90"/>
      <c r="L3" s="90"/>
      <c r="M3" s="90"/>
      <c r="N3" s="90"/>
      <c r="O3" s="90"/>
      <c r="P3" s="90"/>
      <c r="Q3" s="90"/>
      <c r="R3" s="90"/>
      <c r="S3" s="90"/>
      <c r="T3" s="90"/>
      <c r="U3" s="90"/>
      <c r="V3" s="90"/>
      <c r="W3" s="90"/>
      <c r="X3" s="90"/>
      <c r="Y3" s="90"/>
      <c r="Z3" s="90"/>
      <c r="AA3" s="90"/>
      <c r="AB3" s="90"/>
      <c r="AC3" s="90"/>
      <c r="AD3" s="90"/>
      <c r="AE3" s="90"/>
      <c r="AF3" s="91"/>
      <c r="AG3" s="127" t="s">
        <v>38</v>
      </c>
      <c r="AH3" s="128"/>
      <c r="AI3" s="128"/>
      <c r="AJ3" s="128"/>
      <c r="AK3" s="128"/>
      <c r="AL3" s="128"/>
      <c r="AM3" s="128"/>
      <c r="AN3" s="128"/>
      <c r="AO3" s="129"/>
    </row>
    <row r="4" spans="1:41" ht="18" customHeight="1" x14ac:dyDescent="0.2">
      <c r="A4" s="136"/>
      <c r="B4" s="137"/>
      <c r="C4" s="137"/>
      <c r="D4" s="137"/>
      <c r="E4" s="138"/>
      <c r="F4" s="132"/>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20"/>
      <c r="AG4" s="127" t="s">
        <v>39</v>
      </c>
      <c r="AH4" s="128"/>
      <c r="AI4" s="128"/>
      <c r="AJ4" s="128"/>
      <c r="AK4" s="128"/>
      <c r="AL4" s="128"/>
      <c r="AM4" s="128"/>
      <c r="AN4" s="128"/>
      <c r="AO4" s="129"/>
    </row>
    <row r="5" spans="1:41" ht="6.75" customHeight="1" x14ac:dyDescent="0.2">
      <c r="A5" s="139" t="s">
        <v>29</v>
      </c>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1"/>
    </row>
    <row r="6" spans="1:41" x14ac:dyDescent="0.2">
      <c r="A6" s="115" t="s">
        <v>0</v>
      </c>
      <c r="B6" s="116"/>
      <c r="C6" s="117"/>
      <c r="D6" s="95" t="s">
        <v>1</v>
      </c>
      <c r="E6" s="95"/>
      <c r="F6" s="95"/>
      <c r="G6" s="95"/>
      <c r="H6" s="95"/>
      <c r="I6" s="95"/>
      <c r="J6" s="95"/>
      <c r="K6" s="142" t="s">
        <v>44</v>
      </c>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143"/>
    </row>
    <row r="7" spans="1:41" x14ac:dyDescent="0.2">
      <c r="A7" s="89"/>
      <c r="B7" s="90"/>
      <c r="C7" s="91"/>
      <c r="D7" s="95" t="s">
        <v>21</v>
      </c>
      <c r="E7" s="95"/>
      <c r="F7" s="95"/>
      <c r="G7" s="95"/>
      <c r="H7" s="95"/>
      <c r="I7" s="95"/>
      <c r="J7" s="95"/>
      <c r="K7" s="142" t="s">
        <v>43</v>
      </c>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143"/>
    </row>
    <row r="8" spans="1:41" x14ac:dyDescent="0.2">
      <c r="A8" s="118"/>
      <c r="B8" s="119"/>
      <c r="C8" s="120"/>
      <c r="D8" s="121" t="s">
        <v>36</v>
      </c>
      <c r="E8" s="122"/>
      <c r="F8" s="122"/>
      <c r="G8" s="122"/>
      <c r="H8" s="122"/>
      <c r="I8" s="122"/>
      <c r="J8" s="123"/>
      <c r="K8" s="142" t="s">
        <v>68</v>
      </c>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143"/>
    </row>
    <row r="9" spans="1:41" ht="12.75" customHeight="1" x14ac:dyDescent="0.2">
      <c r="A9" s="108" t="s">
        <v>28</v>
      </c>
      <c r="B9" s="108"/>
      <c r="C9" s="108"/>
      <c r="D9" s="95" t="s">
        <v>1</v>
      </c>
      <c r="E9" s="95"/>
      <c r="F9" s="95"/>
      <c r="G9" s="95"/>
      <c r="H9" s="95"/>
      <c r="I9" s="95"/>
      <c r="J9" s="95"/>
      <c r="K9" s="96" t="s">
        <v>48</v>
      </c>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8"/>
    </row>
    <row r="10" spans="1:41" ht="15.75" customHeight="1" x14ac:dyDescent="0.2">
      <c r="A10" s="108"/>
      <c r="B10" s="108"/>
      <c r="C10" s="108"/>
      <c r="D10" s="95" t="s">
        <v>21</v>
      </c>
      <c r="E10" s="95"/>
      <c r="F10" s="95"/>
      <c r="G10" s="95"/>
      <c r="H10" s="95"/>
      <c r="I10" s="95"/>
      <c r="J10" s="95"/>
      <c r="K10" s="109" t="s">
        <v>43</v>
      </c>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10"/>
    </row>
    <row r="11" spans="1:41" ht="26.25" customHeight="1" x14ac:dyDescent="0.2">
      <c r="A11" s="108"/>
      <c r="B11" s="108"/>
      <c r="C11" s="108"/>
      <c r="D11" s="95" t="s">
        <v>36</v>
      </c>
      <c r="E11" s="95"/>
      <c r="F11" s="95"/>
      <c r="G11" s="95"/>
      <c r="H11" s="95"/>
      <c r="I11" s="95"/>
      <c r="J11" s="95"/>
      <c r="K11" s="109" t="s">
        <v>69</v>
      </c>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10"/>
    </row>
    <row r="12" spans="1:41" ht="45" customHeight="1" x14ac:dyDescent="0.2">
      <c r="A12" s="99" t="s">
        <v>60</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1"/>
    </row>
    <row r="13" spans="1:41" ht="20.25" customHeight="1" x14ac:dyDescent="0.2">
      <c r="A13" s="253" t="s">
        <v>70</v>
      </c>
      <c r="B13" s="301"/>
      <c r="C13" s="301"/>
      <c r="D13" s="301"/>
      <c r="E13" s="301"/>
      <c r="F13" s="301"/>
      <c r="G13" s="301"/>
      <c r="H13" s="301"/>
      <c r="I13" s="301"/>
      <c r="J13" s="301"/>
      <c r="K13" s="301"/>
      <c r="L13" s="301"/>
      <c r="M13" s="301"/>
      <c r="N13" s="301"/>
      <c r="O13" s="301"/>
      <c r="P13" s="301"/>
      <c r="Q13" s="301"/>
      <c r="R13" s="301"/>
      <c r="S13" s="301"/>
      <c r="T13" s="302"/>
      <c r="U13" s="259" t="s">
        <v>110</v>
      </c>
      <c r="V13" s="260"/>
      <c r="W13" s="260"/>
      <c r="X13" s="260"/>
      <c r="Y13" s="260"/>
      <c r="Z13" s="260"/>
      <c r="AA13" s="260"/>
      <c r="AB13" s="260"/>
      <c r="AC13" s="260"/>
      <c r="AD13" s="260"/>
      <c r="AE13" s="260"/>
      <c r="AF13" s="260"/>
      <c r="AG13" s="260"/>
      <c r="AH13" s="260"/>
      <c r="AI13" s="260"/>
      <c r="AJ13" s="260"/>
      <c r="AK13" s="260"/>
      <c r="AL13" s="260"/>
      <c r="AM13" s="260"/>
      <c r="AN13" s="260"/>
      <c r="AO13" s="261"/>
    </row>
    <row r="14" spans="1:41" ht="12.75" customHeight="1" x14ac:dyDescent="0.2">
      <c r="A14" s="303"/>
      <c r="B14" s="304"/>
      <c r="C14" s="304"/>
      <c r="D14" s="304"/>
      <c r="E14" s="304"/>
      <c r="F14" s="304"/>
      <c r="G14" s="304"/>
      <c r="H14" s="304"/>
      <c r="I14" s="304"/>
      <c r="J14" s="304"/>
      <c r="K14" s="304"/>
      <c r="L14" s="304"/>
      <c r="M14" s="304"/>
      <c r="N14" s="304"/>
      <c r="O14" s="304"/>
      <c r="P14" s="304"/>
      <c r="Q14" s="304"/>
      <c r="R14" s="304"/>
      <c r="S14" s="304"/>
      <c r="T14" s="305"/>
      <c r="U14" s="262"/>
      <c r="V14" s="263"/>
      <c r="W14" s="263"/>
      <c r="X14" s="263"/>
      <c r="Y14" s="263"/>
      <c r="Z14" s="263"/>
      <c r="AA14" s="263"/>
      <c r="AB14" s="263"/>
      <c r="AC14" s="263"/>
      <c r="AD14" s="263"/>
      <c r="AE14" s="263"/>
      <c r="AF14" s="263"/>
      <c r="AG14" s="263"/>
      <c r="AH14" s="263"/>
      <c r="AI14" s="263"/>
      <c r="AJ14" s="263"/>
      <c r="AK14" s="263"/>
      <c r="AL14" s="263"/>
      <c r="AM14" s="263"/>
      <c r="AN14" s="263"/>
      <c r="AO14" s="264"/>
    </row>
    <row r="15" spans="1:41" ht="26.25" customHeight="1" x14ac:dyDescent="0.2">
      <c r="A15" s="54" t="s">
        <v>93</v>
      </c>
      <c r="B15" s="55"/>
      <c r="C15" s="55"/>
      <c r="D15" s="55"/>
      <c r="E15" s="55"/>
      <c r="F15" s="55"/>
      <c r="G15" s="55"/>
      <c r="H15" s="55"/>
      <c r="I15" s="55"/>
      <c r="J15" s="55"/>
      <c r="K15" s="55"/>
      <c r="L15" s="55"/>
      <c r="M15" s="55"/>
      <c r="N15" s="55"/>
      <c r="O15" s="55"/>
      <c r="P15" s="58" t="s">
        <v>46</v>
      </c>
      <c r="Q15" s="59"/>
      <c r="R15" s="59"/>
      <c r="S15" s="59"/>
      <c r="T15" s="59"/>
      <c r="U15" s="59"/>
      <c r="V15" s="59"/>
      <c r="W15" s="59"/>
      <c r="X15" s="59"/>
      <c r="Y15" s="59"/>
      <c r="Z15" s="59"/>
      <c r="AA15" s="59"/>
      <c r="AB15" s="59"/>
      <c r="AC15" s="60"/>
      <c r="AD15" s="64" t="s">
        <v>94</v>
      </c>
      <c r="AE15" s="65"/>
      <c r="AF15" s="65"/>
      <c r="AG15" s="65"/>
      <c r="AH15" s="65"/>
      <c r="AI15" s="65"/>
      <c r="AJ15" s="65"/>
      <c r="AK15" s="65"/>
      <c r="AL15" s="65"/>
      <c r="AM15" s="65"/>
      <c r="AN15" s="65"/>
      <c r="AO15" s="66"/>
    </row>
    <row r="16" spans="1:41" ht="20.25" customHeight="1" x14ac:dyDescent="0.2">
      <c r="A16" s="56"/>
      <c r="B16" s="57"/>
      <c r="C16" s="57"/>
      <c r="D16" s="57"/>
      <c r="E16" s="57"/>
      <c r="F16" s="57"/>
      <c r="G16" s="57"/>
      <c r="H16" s="57"/>
      <c r="I16" s="57"/>
      <c r="J16" s="57"/>
      <c r="K16" s="57"/>
      <c r="L16" s="57"/>
      <c r="M16" s="57"/>
      <c r="N16" s="57"/>
      <c r="O16" s="57"/>
      <c r="P16" s="61"/>
      <c r="Q16" s="62"/>
      <c r="R16" s="62"/>
      <c r="S16" s="62"/>
      <c r="T16" s="62"/>
      <c r="U16" s="62"/>
      <c r="V16" s="62"/>
      <c r="W16" s="62"/>
      <c r="X16" s="62"/>
      <c r="Y16" s="62"/>
      <c r="Z16" s="62"/>
      <c r="AA16" s="62"/>
      <c r="AB16" s="62"/>
      <c r="AC16" s="63"/>
      <c r="AD16" s="67"/>
      <c r="AE16" s="68"/>
      <c r="AF16" s="68"/>
      <c r="AG16" s="68"/>
      <c r="AH16" s="68"/>
      <c r="AI16" s="68"/>
      <c r="AJ16" s="68"/>
      <c r="AK16" s="68"/>
      <c r="AL16" s="68"/>
      <c r="AM16" s="68"/>
      <c r="AN16" s="68"/>
      <c r="AO16" s="69"/>
    </row>
    <row r="17" spans="1:45" x14ac:dyDescent="0.2">
      <c r="A17" s="265" t="s">
        <v>2</v>
      </c>
      <c r="B17" s="70"/>
      <c r="C17" s="70"/>
      <c r="D17" s="70"/>
      <c r="E17" s="70"/>
      <c r="F17" s="70"/>
      <c r="G17" s="70"/>
      <c r="H17" s="70"/>
      <c r="I17" s="70"/>
      <c r="J17" s="70"/>
      <c r="K17" s="70"/>
      <c r="L17" s="70"/>
      <c r="M17" s="70"/>
      <c r="N17" s="70"/>
      <c r="O17" s="70"/>
      <c r="P17" s="70"/>
      <c r="Q17" s="70"/>
      <c r="R17" s="70"/>
      <c r="S17" s="70"/>
      <c r="T17" s="70"/>
      <c r="U17" s="70" t="s">
        <v>3</v>
      </c>
      <c r="V17" s="70"/>
      <c r="W17" s="70"/>
      <c r="X17" s="70"/>
      <c r="Y17" s="70"/>
      <c r="Z17" s="70"/>
      <c r="AA17" s="70"/>
      <c r="AB17" s="70"/>
      <c r="AC17" s="70"/>
      <c r="AD17" s="70"/>
      <c r="AE17" s="70"/>
      <c r="AF17" s="70"/>
      <c r="AG17" s="70"/>
      <c r="AH17" s="70"/>
      <c r="AI17" s="70"/>
      <c r="AJ17" s="70"/>
      <c r="AK17" s="70" t="s">
        <v>4</v>
      </c>
      <c r="AL17" s="70"/>
      <c r="AM17" s="70"/>
      <c r="AN17" s="70"/>
      <c r="AO17" s="71"/>
    </row>
    <row r="18" spans="1:45" ht="21" customHeight="1" x14ac:dyDescent="0.2">
      <c r="A18" s="312" t="s">
        <v>5</v>
      </c>
      <c r="B18" s="267"/>
      <c r="C18" s="148"/>
      <c r="D18" s="10"/>
      <c r="E18" s="147" t="s">
        <v>6</v>
      </c>
      <c r="F18" s="148"/>
      <c r="G18" s="147" t="s">
        <v>42</v>
      </c>
      <c r="H18" s="148"/>
      <c r="I18" s="147" t="s">
        <v>7</v>
      </c>
      <c r="J18" s="267"/>
      <c r="K18" s="148"/>
      <c r="L18" s="6"/>
      <c r="M18" s="147" t="s">
        <v>8</v>
      </c>
      <c r="N18" s="148"/>
      <c r="O18" s="2"/>
      <c r="P18" s="266" t="s">
        <v>27</v>
      </c>
      <c r="Q18" s="266"/>
      <c r="R18" s="266"/>
      <c r="S18" s="266"/>
      <c r="T18" s="266"/>
      <c r="U18" s="75" t="s">
        <v>97</v>
      </c>
      <c r="V18" s="149"/>
      <c r="W18" s="149"/>
      <c r="X18" s="149"/>
      <c r="Y18" s="149"/>
      <c r="Z18" s="149"/>
      <c r="AA18" s="149"/>
      <c r="AB18" s="149"/>
      <c r="AC18" s="149"/>
      <c r="AD18" s="149"/>
      <c r="AE18" s="149"/>
      <c r="AF18" s="149"/>
      <c r="AG18" s="149"/>
      <c r="AH18" s="149"/>
      <c r="AI18" s="149"/>
      <c r="AJ18" s="150"/>
      <c r="AK18" s="75" t="s">
        <v>73</v>
      </c>
      <c r="AL18" s="76"/>
      <c r="AM18" s="76"/>
      <c r="AN18" s="76"/>
      <c r="AO18" s="77"/>
    </row>
    <row r="19" spans="1:45" ht="21" customHeight="1" x14ac:dyDescent="0.2">
      <c r="A19" s="265" t="s">
        <v>9</v>
      </c>
      <c r="B19" s="70"/>
      <c r="C19" s="70"/>
      <c r="D19" s="70"/>
      <c r="E19" s="70"/>
      <c r="F19" s="70"/>
      <c r="G19" s="70"/>
      <c r="H19" s="70"/>
      <c r="I19" s="70"/>
      <c r="J19" s="70"/>
      <c r="K19" s="70"/>
      <c r="L19" s="70"/>
      <c r="M19" s="70"/>
      <c r="N19" s="70"/>
      <c r="O19" s="70"/>
      <c r="P19" s="70"/>
      <c r="Q19" s="70"/>
      <c r="R19" s="70"/>
      <c r="S19" s="70"/>
      <c r="T19" s="70"/>
      <c r="U19" s="151"/>
      <c r="V19" s="152"/>
      <c r="W19" s="152"/>
      <c r="X19" s="152"/>
      <c r="Y19" s="152"/>
      <c r="Z19" s="152"/>
      <c r="AA19" s="152"/>
      <c r="AB19" s="152"/>
      <c r="AC19" s="152"/>
      <c r="AD19" s="152"/>
      <c r="AE19" s="152"/>
      <c r="AF19" s="152"/>
      <c r="AG19" s="152"/>
      <c r="AH19" s="152"/>
      <c r="AI19" s="152"/>
      <c r="AJ19" s="153"/>
      <c r="AK19" s="78"/>
      <c r="AL19" s="79"/>
      <c r="AM19" s="79"/>
      <c r="AN19" s="79"/>
      <c r="AO19" s="80"/>
    </row>
    <row r="20" spans="1:45" x14ac:dyDescent="0.2">
      <c r="A20" s="81" t="s">
        <v>11</v>
      </c>
      <c r="B20" s="82"/>
      <c r="C20" s="82"/>
      <c r="D20" s="82"/>
      <c r="E20" s="82"/>
      <c r="F20" s="82"/>
      <c r="G20" s="82"/>
      <c r="H20" s="83" t="s">
        <v>12</v>
      </c>
      <c r="I20" s="83"/>
      <c r="J20" s="83"/>
      <c r="K20" s="83"/>
      <c r="L20" s="83"/>
      <c r="M20" s="83"/>
      <c r="N20" s="244" t="s">
        <v>13</v>
      </c>
      <c r="O20" s="244"/>
      <c r="P20" s="244"/>
      <c r="Q20" s="244"/>
      <c r="R20" s="244"/>
      <c r="S20" s="244"/>
      <c r="T20" s="244"/>
      <c r="U20" s="151"/>
      <c r="V20" s="152"/>
      <c r="W20" s="152"/>
      <c r="X20" s="152"/>
      <c r="Y20" s="152"/>
      <c r="Z20" s="152"/>
      <c r="AA20" s="152"/>
      <c r="AB20" s="152"/>
      <c r="AC20" s="152"/>
      <c r="AD20" s="152"/>
      <c r="AE20" s="152"/>
      <c r="AF20" s="152"/>
      <c r="AG20" s="152"/>
      <c r="AH20" s="152"/>
      <c r="AI20" s="152"/>
      <c r="AJ20" s="153"/>
      <c r="AK20" s="84" t="s">
        <v>10</v>
      </c>
      <c r="AL20" s="84"/>
      <c r="AM20" s="84"/>
      <c r="AN20" s="84"/>
      <c r="AO20" s="85"/>
    </row>
    <row r="21" spans="1:45" ht="27" customHeight="1" x14ac:dyDescent="0.2">
      <c r="A21" s="169" t="s">
        <v>55</v>
      </c>
      <c r="B21" s="170"/>
      <c r="C21" s="170"/>
      <c r="D21" s="170"/>
      <c r="E21" s="170"/>
      <c r="F21" s="170"/>
      <c r="G21" s="171"/>
      <c r="H21" s="172" t="s">
        <v>26</v>
      </c>
      <c r="I21" s="173"/>
      <c r="J21" s="173"/>
      <c r="K21" s="173"/>
      <c r="L21" s="173"/>
      <c r="M21" s="174"/>
      <c r="N21" s="248" t="s">
        <v>25</v>
      </c>
      <c r="O21" s="249"/>
      <c r="P21" s="249"/>
      <c r="Q21" s="249"/>
      <c r="R21" s="249"/>
      <c r="S21" s="249"/>
      <c r="T21" s="250"/>
      <c r="U21" s="154"/>
      <c r="V21" s="155"/>
      <c r="W21" s="155"/>
      <c r="X21" s="155"/>
      <c r="Y21" s="155"/>
      <c r="Z21" s="155"/>
      <c r="AA21" s="155"/>
      <c r="AB21" s="155"/>
      <c r="AC21" s="155"/>
      <c r="AD21" s="155"/>
      <c r="AE21" s="155"/>
      <c r="AF21" s="155"/>
      <c r="AG21" s="155"/>
      <c r="AH21" s="155"/>
      <c r="AI21" s="155"/>
      <c r="AJ21" s="156"/>
      <c r="AK21" s="175" t="s">
        <v>47</v>
      </c>
      <c r="AL21" s="176"/>
      <c r="AM21" s="176"/>
      <c r="AN21" s="176"/>
      <c r="AO21" s="177"/>
    </row>
    <row r="22" spans="1:45" x14ac:dyDescent="0.2">
      <c r="A22" s="72" t="s">
        <v>14</v>
      </c>
      <c r="B22" s="167"/>
      <c r="C22" s="167"/>
      <c r="D22" s="168"/>
      <c r="E22" s="166" t="s">
        <v>15</v>
      </c>
      <c r="F22" s="167"/>
      <c r="G22" s="167"/>
      <c r="H22" s="168"/>
      <c r="I22" s="166" t="s">
        <v>16</v>
      </c>
      <c r="J22" s="167"/>
      <c r="K22" s="167"/>
      <c r="L22" s="168"/>
      <c r="M22" s="166" t="s">
        <v>17</v>
      </c>
      <c r="N22" s="167"/>
      <c r="O22" s="167"/>
      <c r="P22" s="168"/>
      <c r="Q22" s="166" t="s">
        <v>18</v>
      </c>
      <c r="R22" s="167"/>
      <c r="S22" s="167"/>
      <c r="T22" s="168"/>
      <c r="U22" s="70" t="s">
        <v>19</v>
      </c>
      <c r="V22" s="70"/>
      <c r="W22" s="70"/>
      <c r="X22" s="70"/>
      <c r="Y22" s="70"/>
      <c r="Z22" s="70"/>
      <c r="AA22" s="70"/>
      <c r="AB22" s="70"/>
      <c r="AC22" s="70"/>
      <c r="AD22" s="70"/>
      <c r="AE22" s="70"/>
      <c r="AF22" s="70"/>
      <c r="AG22" s="70"/>
      <c r="AH22" s="70"/>
      <c r="AI22" s="70"/>
      <c r="AJ22" s="70"/>
      <c r="AK22" s="70"/>
      <c r="AL22" s="70"/>
      <c r="AM22" s="70"/>
      <c r="AN22" s="70"/>
      <c r="AO22" s="71"/>
      <c r="AP22" s="7"/>
    </row>
    <row r="23" spans="1:45" ht="24" customHeight="1" x14ac:dyDescent="0.2">
      <c r="A23" s="157" t="s">
        <v>74</v>
      </c>
      <c r="B23" s="158"/>
      <c r="C23" s="158"/>
      <c r="D23" s="159"/>
      <c r="E23" s="160">
        <v>156</v>
      </c>
      <c r="F23" s="161"/>
      <c r="G23" s="161"/>
      <c r="H23" s="162"/>
      <c r="I23" s="160">
        <v>208</v>
      </c>
      <c r="J23" s="161"/>
      <c r="K23" s="161"/>
      <c r="L23" s="162"/>
      <c r="M23" s="316">
        <f>+E23/I23</f>
        <v>0.75</v>
      </c>
      <c r="N23" s="317"/>
      <c r="O23" s="317"/>
      <c r="P23" s="318"/>
      <c r="Q23" s="313">
        <v>0.8</v>
      </c>
      <c r="R23" s="314"/>
      <c r="S23" s="314"/>
      <c r="T23" s="315"/>
      <c r="U23" s="221"/>
      <c r="V23" s="222"/>
      <c r="W23" s="222"/>
      <c r="X23" s="222"/>
      <c r="Y23" s="222"/>
      <c r="Z23" s="222"/>
      <c r="AA23" s="222"/>
      <c r="AB23" s="222"/>
      <c r="AC23" s="222"/>
      <c r="AD23" s="222"/>
      <c r="AE23" s="222"/>
      <c r="AF23" s="222"/>
      <c r="AG23" s="222"/>
      <c r="AH23" s="222"/>
      <c r="AI23" s="222"/>
      <c r="AJ23" s="222"/>
      <c r="AK23" s="222"/>
      <c r="AL23" s="222"/>
      <c r="AM23" s="222"/>
      <c r="AN23" s="222"/>
      <c r="AO23" s="223"/>
    </row>
    <row r="24" spans="1:45" ht="22.5" customHeight="1" x14ac:dyDescent="0.2">
      <c r="A24" s="157" t="s">
        <v>75</v>
      </c>
      <c r="B24" s="158"/>
      <c r="C24" s="158"/>
      <c r="D24" s="159"/>
      <c r="E24" s="160"/>
      <c r="F24" s="161"/>
      <c r="G24" s="161"/>
      <c r="H24" s="162"/>
      <c r="I24" s="160"/>
      <c r="J24" s="161"/>
      <c r="K24" s="161"/>
      <c r="L24" s="162"/>
      <c r="M24" s="313" t="e">
        <f t="shared" ref="M24:M26" si="0">+(E24/I24)/Q24</f>
        <v>#DIV/0!</v>
      </c>
      <c r="N24" s="314"/>
      <c r="O24" s="314"/>
      <c r="P24" s="315"/>
      <c r="Q24" s="313">
        <v>0.8</v>
      </c>
      <c r="R24" s="314"/>
      <c r="S24" s="314"/>
      <c r="T24" s="315"/>
      <c r="U24" s="221"/>
      <c r="V24" s="222"/>
      <c r="W24" s="222"/>
      <c r="X24" s="222"/>
      <c r="Y24" s="222"/>
      <c r="Z24" s="222"/>
      <c r="AA24" s="222"/>
      <c r="AB24" s="222"/>
      <c r="AC24" s="222"/>
      <c r="AD24" s="222"/>
      <c r="AE24" s="222"/>
      <c r="AF24" s="222"/>
      <c r="AG24" s="222"/>
      <c r="AH24" s="222"/>
      <c r="AI24" s="222"/>
      <c r="AJ24" s="222"/>
      <c r="AK24" s="222"/>
      <c r="AL24" s="222"/>
      <c r="AM24" s="222"/>
      <c r="AN24" s="222"/>
      <c r="AO24" s="223"/>
    </row>
    <row r="25" spans="1:45" ht="24" customHeight="1" x14ac:dyDescent="0.2">
      <c r="A25" s="157" t="s">
        <v>76</v>
      </c>
      <c r="B25" s="158"/>
      <c r="C25" s="158"/>
      <c r="D25" s="159"/>
      <c r="E25" s="160"/>
      <c r="F25" s="161"/>
      <c r="G25" s="161"/>
      <c r="H25" s="162"/>
      <c r="I25" s="160"/>
      <c r="J25" s="161"/>
      <c r="K25" s="161"/>
      <c r="L25" s="162"/>
      <c r="M25" s="313" t="e">
        <f t="shared" si="0"/>
        <v>#DIV/0!</v>
      </c>
      <c r="N25" s="314"/>
      <c r="O25" s="314"/>
      <c r="P25" s="315"/>
      <c r="Q25" s="313">
        <v>1</v>
      </c>
      <c r="R25" s="314"/>
      <c r="S25" s="314"/>
      <c r="T25" s="315"/>
      <c r="U25" s="221"/>
      <c r="V25" s="222"/>
      <c r="W25" s="222"/>
      <c r="X25" s="222"/>
      <c r="Y25" s="222"/>
      <c r="Z25" s="222"/>
      <c r="AA25" s="222"/>
      <c r="AB25" s="222"/>
      <c r="AC25" s="222"/>
      <c r="AD25" s="222"/>
      <c r="AE25" s="222"/>
      <c r="AF25" s="222"/>
      <c r="AG25" s="222"/>
      <c r="AH25" s="222"/>
      <c r="AI25" s="222"/>
      <c r="AJ25" s="222"/>
      <c r="AK25" s="222"/>
      <c r="AL25" s="222"/>
      <c r="AM25" s="222"/>
      <c r="AN25" s="222"/>
      <c r="AO25" s="223"/>
    </row>
    <row r="26" spans="1:45" ht="25.5" customHeight="1" x14ac:dyDescent="0.2">
      <c r="A26" s="157" t="s">
        <v>77</v>
      </c>
      <c r="B26" s="158"/>
      <c r="C26" s="158"/>
      <c r="D26" s="159"/>
      <c r="E26" s="160"/>
      <c r="F26" s="161"/>
      <c r="G26" s="161"/>
      <c r="H26" s="162"/>
      <c r="I26" s="160"/>
      <c r="J26" s="161"/>
      <c r="K26" s="161"/>
      <c r="L26" s="162"/>
      <c r="M26" s="313" t="e">
        <f t="shared" si="0"/>
        <v>#DIV/0!</v>
      </c>
      <c r="N26" s="314"/>
      <c r="O26" s="314"/>
      <c r="P26" s="315"/>
      <c r="Q26" s="313">
        <v>1</v>
      </c>
      <c r="R26" s="314"/>
      <c r="S26" s="314"/>
      <c r="T26" s="315"/>
      <c r="U26" s="221"/>
      <c r="V26" s="222"/>
      <c r="W26" s="222"/>
      <c r="X26" s="222"/>
      <c r="Y26" s="222"/>
      <c r="Z26" s="222"/>
      <c r="AA26" s="222"/>
      <c r="AB26" s="222"/>
      <c r="AC26" s="222"/>
      <c r="AD26" s="222"/>
      <c r="AE26" s="222"/>
      <c r="AF26" s="222"/>
      <c r="AG26" s="222"/>
      <c r="AH26" s="222"/>
      <c r="AI26" s="222"/>
      <c r="AJ26" s="222"/>
      <c r="AK26" s="222"/>
      <c r="AL26" s="222"/>
      <c r="AM26" s="222"/>
      <c r="AN26" s="222"/>
      <c r="AO26" s="223"/>
    </row>
    <row r="27" spans="1:45" ht="36" hidden="1" customHeight="1" x14ac:dyDescent="0.2">
      <c r="A27" s="207" t="s">
        <v>30</v>
      </c>
      <c r="B27" s="208"/>
      <c r="C27" s="208"/>
      <c r="D27" s="209"/>
      <c r="E27" s="181"/>
      <c r="F27" s="182"/>
      <c r="G27" s="182"/>
      <c r="H27" s="183"/>
      <c r="I27" s="181"/>
      <c r="J27" s="182"/>
      <c r="K27" s="182"/>
      <c r="L27" s="183"/>
      <c r="M27" s="319" t="e">
        <f t="shared" ref="M27:M30" si="1">+E27/I27</f>
        <v>#DIV/0!</v>
      </c>
      <c r="N27" s="320"/>
      <c r="O27" s="320"/>
      <c r="P27" s="321"/>
      <c r="Q27" s="319">
        <v>1</v>
      </c>
      <c r="R27" s="320"/>
      <c r="S27" s="320"/>
      <c r="T27" s="321"/>
      <c r="U27" s="221"/>
      <c r="V27" s="222"/>
      <c r="W27" s="222"/>
      <c r="X27" s="222"/>
      <c r="Y27" s="222"/>
      <c r="Z27" s="222"/>
      <c r="AA27" s="222"/>
      <c r="AB27" s="222"/>
      <c r="AC27" s="222"/>
      <c r="AD27" s="222"/>
      <c r="AE27" s="222"/>
      <c r="AF27" s="222"/>
      <c r="AG27" s="222"/>
      <c r="AH27" s="222"/>
      <c r="AI27" s="222"/>
      <c r="AJ27" s="222"/>
      <c r="AK27" s="222"/>
      <c r="AL27" s="222"/>
      <c r="AM27" s="222"/>
      <c r="AN27" s="222"/>
      <c r="AO27" s="223"/>
    </row>
    <row r="28" spans="1:45" ht="36" hidden="1" customHeight="1" x14ac:dyDescent="0.2">
      <c r="A28" s="207" t="s">
        <v>31</v>
      </c>
      <c r="B28" s="208"/>
      <c r="C28" s="208"/>
      <c r="D28" s="209"/>
      <c r="E28" s="181"/>
      <c r="F28" s="182"/>
      <c r="G28" s="182"/>
      <c r="H28" s="183"/>
      <c r="I28" s="181"/>
      <c r="J28" s="182"/>
      <c r="K28" s="182"/>
      <c r="L28" s="183"/>
      <c r="M28" s="319" t="e">
        <f t="shared" si="1"/>
        <v>#DIV/0!</v>
      </c>
      <c r="N28" s="320"/>
      <c r="O28" s="320"/>
      <c r="P28" s="321"/>
      <c r="Q28" s="319">
        <v>1</v>
      </c>
      <c r="R28" s="320"/>
      <c r="S28" s="320"/>
      <c r="T28" s="321"/>
      <c r="U28" s="221"/>
      <c r="V28" s="222"/>
      <c r="W28" s="222"/>
      <c r="X28" s="222"/>
      <c r="Y28" s="222"/>
      <c r="Z28" s="222"/>
      <c r="AA28" s="222"/>
      <c r="AB28" s="222"/>
      <c r="AC28" s="222"/>
      <c r="AD28" s="222"/>
      <c r="AE28" s="222"/>
      <c r="AF28" s="222"/>
      <c r="AG28" s="222"/>
      <c r="AH28" s="222"/>
      <c r="AI28" s="222"/>
      <c r="AJ28" s="222"/>
      <c r="AK28" s="222"/>
      <c r="AL28" s="222"/>
      <c r="AM28" s="222"/>
      <c r="AN28" s="222"/>
      <c r="AO28" s="223"/>
    </row>
    <row r="29" spans="1:45" ht="36" hidden="1" customHeight="1" x14ac:dyDescent="0.2">
      <c r="A29" s="207" t="s">
        <v>32</v>
      </c>
      <c r="B29" s="208"/>
      <c r="C29" s="208"/>
      <c r="D29" s="209"/>
      <c r="E29" s="181"/>
      <c r="F29" s="182"/>
      <c r="G29" s="182"/>
      <c r="H29" s="183"/>
      <c r="I29" s="181"/>
      <c r="J29" s="182"/>
      <c r="K29" s="182"/>
      <c r="L29" s="183"/>
      <c r="M29" s="319" t="e">
        <f t="shared" si="1"/>
        <v>#DIV/0!</v>
      </c>
      <c r="N29" s="320"/>
      <c r="O29" s="320"/>
      <c r="P29" s="321"/>
      <c r="Q29" s="319">
        <v>1</v>
      </c>
      <c r="R29" s="320"/>
      <c r="S29" s="320"/>
      <c r="T29" s="321"/>
      <c r="U29" s="221"/>
      <c r="V29" s="222"/>
      <c r="W29" s="222"/>
      <c r="X29" s="222"/>
      <c r="Y29" s="222"/>
      <c r="Z29" s="222"/>
      <c r="AA29" s="222"/>
      <c r="AB29" s="222"/>
      <c r="AC29" s="222"/>
      <c r="AD29" s="222"/>
      <c r="AE29" s="222"/>
      <c r="AF29" s="222"/>
      <c r="AG29" s="222"/>
      <c r="AH29" s="222"/>
      <c r="AI29" s="222"/>
      <c r="AJ29" s="222"/>
      <c r="AK29" s="222"/>
      <c r="AL29" s="222"/>
      <c r="AM29" s="222"/>
      <c r="AN29" s="222"/>
      <c r="AO29" s="223"/>
    </row>
    <row r="30" spans="1:45" ht="36" hidden="1" customHeight="1" x14ac:dyDescent="0.2">
      <c r="A30" s="207" t="s">
        <v>33</v>
      </c>
      <c r="B30" s="208"/>
      <c r="C30" s="208"/>
      <c r="D30" s="209"/>
      <c r="E30" s="181"/>
      <c r="F30" s="182"/>
      <c r="G30" s="182"/>
      <c r="H30" s="183"/>
      <c r="I30" s="181"/>
      <c r="J30" s="182"/>
      <c r="K30" s="182"/>
      <c r="L30" s="183"/>
      <c r="M30" s="319" t="e">
        <f t="shared" si="1"/>
        <v>#DIV/0!</v>
      </c>
      <c r="N30" s="320"/>
      <c r="O30" s="320"/>
      <c r="P30" s="321"/>
      <c r="Q30" s="319">
        <v>1</v>
      </c>
      <c r="R30" s="320"/>
      <c r="S30" s="320"/>
      <c r="T30" s="321"/>
      <c r="U30" s="221"/>
      <c r="V30" s="222"/>
      <c r="W30" s="222"/>
      <c r="X30" s="222"/>
      <c r="Y30" s="222"/>
      <c r="Z30" s="222"/>
      <c r="AA30" s="222"/>
      <c r="AB30" s="222"/>
      <c r="AC30" s="222"/>
      <c r="AD30" s="222"/>
      <c r="AE30" s="222"/>
      <c r="AF30" s="222"/>
      <c r="AG30" s="222"/>
      <c r="AH30" s="222"/>
      <c r="AI30" s="222"/>
      <c r="AJ30" s="222"/>
      <c r="AK30" s="222"/>
      <c r="AL30" s="222"/>
      <c r="AM30" s="222"/>
      <c r="AN30" s="222"/>
      <c r="AO30" s="223"/>
    </row>
    <row r="31" spans="1:45" ht="18" customHeight="1" x14ac:dyDescent="0.2">
      <c r="A31" s="210" t="s">
        <v>24</v>
      </c>
      <c r="B31" s="217"/>
      <c r="C31" s="217"/>
      <c r="D31" s="217"/>
      <c r="E31" s="217"/>
      <c r="F31" s="217"/>
      <c r="G31" s="217"/>
      <c r="H31" s="217"/>
      <c r="I31" s="217"/>
      <c r="J31" s="217"/>
      <c r="K31" s="217"/>
      <c r="L31" s="217"/>
      <c r="M31" s="217"/>
      <c r="N31" s="217"/>
      <c r="O31" s="217"/>
      <c r="P31" s="217"/>
      <c r="Q31" s="348">
        <v>0.56000000000000005</v>
      </c>
      <c r="R31" s="349"/>
      <c r="S31" s="349"/>
      <c r="T31" s="350"/>
      <c r="U31" s="221"/>
      <c r="V31" s="222"/>
      <c r="W31" s="222"/>
      <c r="X31" s="222"/>
      <c r="Y31" s="222"/>
      <c r="Z31" s="222"/>
      <c r="AA31" s="222"/>
      <c r="AB31" s="222"/>
      <c r="AC31" s="222"/>
      <c r="AD31" s="222"/>
      <c r="AE31" s="222"/>
      <c r="AF31" s="222"/>
      <c r="AG31" s="222"/>
      <c r="AH31" s="222"/>
      <c r="AI31" s="222"/>
      <c r="AJ31" s="222"/>
      <c r="AK31" s="222"/>
      <c r="AL31" s="222"/>
      <c r="AM31" s="222"/>
      <c r="AN31" s="222"/>
      <c r="AO31" s="223"/>
      <c r="AS31" s="9" t="s">
        <v>34</v>
      </c>
    </row>
    <row r="32" spans="1:45" ht="18" customHeight="1" x14ac:dyDescent="0.2">
      <c r="A32" s="210" t="s">
        <v>20</v>
      </c>
      <c r="B32" s="217"/>
      <c r="C32" s="217"/>
      <c r="D32" s="217"/>
      <c r="E32" s="217"/>
      <c r="F32" s="217"/>
      <c r="G32" s="217"/>
      <c r="H32" s="217"/>
      <c r="I32" s="217"/>
      <c r="J32" s="217"/>
      <c r="K32" s="217"/>
      <c r="L32" s="217"/>
      <c r="M32" s="217"/>
      <c r="N32" s="217"/>
      <c r="O32" s="217"/>
      <c r="P32" s="217"/>
      <c r="Q32" s="322">
        <v>43100</v>
      </c>
      <c r="R32" s="323"/>
      <c r="S32" s="323"/>
      <c r="T32" s="324"/>
      <c r="U32" s="221"/>
      <c r="V32" s="222"/>
      <c r="W32" s="222"/>
      <c r="X32" s="222"/>
      <c r="Y32" s="222"/>
      <c r="Z32" s="222"/>
      <c r="AA32" s="222"/>
      <c r="AB32" s="222"/>
      <c r="AC32" s="222"/>
      <c r="AD32" s="222"/>
      <c r="AE32" s="222"/>
      <c r="AF32" s="222"/>
      <c r="AG32" s="222"/>
      <c r="AH32" s="222"/>
      <c r="AI32" s="222"/>
      <c r="AJ32" s="222"/>
      <c r="AK32" s="222"/>
      <c r="AL32" s="222"/>
      <c r="AM32" s="222"/>
      <c r="AN32" s="222"/>
      <c r="AO32" s="223"/>
    </row>
    <row r="33" spans="1:41" ht="18" customHeight="1" x14ac:dyDescent="0.2">
      <c r="A33" s="210" t="s">
        <v>23</v>
      </c>
      <c r="B33" s="217"/>
      <c r="C33" s="217"/>
      <c r="D33" s="217"/>
      <c r="E33" s="217"/>
      <c r="F33" s="217"/>
      <c r="G33" s="217"/>
      <c r="H33" s="217"/>
      <c r="I33" s="217"/>
      <c r="J33" s="217"/>
      <c r="K33" s="217"/>
      <c r="L33" s="217"/>
      <c r="M33" s="217"/>
      <c r="N33" s="217"/>
      <c r="O33" s="217"/>
      <c r="P33" s="217"/>
      <c r="Q33" s="325">
        <v>1</v>
      </c>
      <c r="R33" s="326"/>
      <c r="S33" s="326"/>
      <c r="T33" s="327"/>
      <c r="U33" s="224"/>
      <c r="V33" s="225"/>
      <c r="W33" s="225"/>
      <c r="X33" s="225"/>
      <c r="Y33" s="225"/>
      <c r="Z33" s="225"/>
      <c r="AA33" s="225"/>
      <c r="AB33" s="225"/>
      <c r="AC33" s="225"/>
      <c r="AD33" s="225"/>
      <c r="AE33" s="225"/>
      <c r="AF33" s="225"/>
      <c r="AG33" s="225"/>
      <c r="AH33" s="225"/>
      <c r="AI33" s="225"/>
      <c r="AJ33" s="225"/>
      <c r="AK33" s="225"/>
      <c r="AL33" s="225"/>
      <c r="AM33" s="225"/>
      <c r="AN33" s="225"/>
      <c r="AO33" s="226"/>
    </row>
    <row r="34" spans="1:41" ht="28.5" customHeight="1" x14ac:dyDescent="0.2">
      <c r="A34" s="328" t="s">
        <v>196</v>
      </c>
      <c r="B34" s="329"/>
      <c r="C34" s="329"/>
      <c r="D34" s="329"/>
      <c r="E34" s="329"/>
      <c r="F34" s="329"/>
      <c r="G34" s="329"/>
      <c r="H34" s="329"/>
      <c r="I34" s="329"/>
      <c r="J34" s="329"/>
      <c r="K34" s="329"/>
      <c r="L34" s="329"/>
      <c r="M34" s="329"/>
      <c r="N34" s="329"/>
      <c r="O34" s="329"/>
      <c r="P34" s="329"/>
      <c r="Q34" s="329"/>
      <c r="R34" s="329"/>
      <c r="S34" s="329"/>
      <c r="T34" s="330"/>
      <c r="U34" s="337" t="s">
        <v>95</v>
      </c>
      <c r="V34" s="338"/>
      <c r="W34" s="338"/>
      <c r="X34" s="338"/>
      <c r="Y34" s="338"/>
      <c r="Z34" s="338"/>
      <c r="AA34" s="338"/>
      <c r="AB34" s="338"/>
      <c r="AC34" s="338"/>
      <c r="AD34" s="338"/>
      <c r="AE34" s="338"/>
      <c r="AF34" s="338"/>
      <c r="AG34" s="338"/>
      <c r="AH34" s="338"/>
      <c r="AI34" s="338"/>
      <c r="AJ34" s="338"/>
      <c r="AK34" s="338"/>
      <c r="AL34" s="338"/>
      <c r="AM34" s="338"/>
      <c r="AN34" s="338"/>
      <c r="AO34" s="339"/>
    </row>
    <row r="35" spans="1:41" ht="70.5" customHeight="1" x14ac:dyDescent="0.2">
      <c r="A35" s="331"/>
      <c r="B35" s="332"/>
      <c r="C35" s="332"/>
      <c r="D35" s="332"/>
      <c r="E35" s="332"/>
      <c r="F35" s="332"/>
      <c r="G35" s="332"/>
      <c r="H35" s="332"/>
      <c r="I35" s="332"/>
      <c r="J35" s="332"/>
      <c r="K35" s="332"/>
      <c r="L35" s="332"/>
      <c r="M35" s="332"/>
      <c r="N35" s="332"/>
      <c r="O35" s="332"/>
      <c r="P35" s="332"/>
      <c r="Q35" s="332"/>
      <c r="R35" s="332"/>
      <c r="S35" s="332"/>
      <c r="T35" s="333"/>
      <c r="U35" s="340"/>
      <c r="V35" s="341"/>
      <c r="W35" s="341"/>
      <c r="X35" s="341"/>
      <c r="Y35" s="341"/>
      <c r="Z35" s="341"/>
      <c r="AA35" s="341"/>
      <c r="AB35" s="341"/>
      <c r="AC35" s="341"/>
      <c r="AD35" s="341"/>
      <c r="AE35" s="341"/>
      <c r="AF35" s="341"/>
      <c r="AG35" s="341"/>
      <c r="AH35" s="341"/>
      <c r="AI35" s="341"/>
      <c r="AJ35" s="341"/>
      <c r="AK35" s="341"/>
      <c r="AL35" s="341"/>
      <c r="AM35" s="341"/>
      <c r="AN35" s="341"/>
      <c r="AO35" s="342"/>
    </row>
    <row r="36" spans="1:41" ht="84" customHeight="1" x14ac:dyDescent="0.2">
      <c r="A36" s="331"/>
      <c r="B36" s="332"/>
      <c r="C36" s="332"/>
      <c r="D36" s="332"/>
      <c r="E36" s="332"/>
      <c r="F36" s="332"/>
      <c r="G36" s="332"/>
      <c r="H36" s="332"/>
      <c r="I36" s="332"/>
      <c r="J36" s="332"/>
      <c r="K36" s="332"/>
      <c r="L36" s="332"/>
      <c r="M36" s="332"/>
      <c r="N36" s="332"/>
      <c r="O36" s="332"/>
      <c r="P36" s="332"/>
      <c r="Q36" s="332"/>
      <c r="R36" s="332"/>
      <c r="S36" s="332"/>
      <c r="T36" s="333"/>
      <c r="U36" s="337" t="s">
        <v>96</v>
      </c>
      <c r="V36" s="343"/>
      <c r="W36" s="343"/>
      <c r="X36" s="343"/>
      <c r="Y36" s="343"/>
      <c r="Z36" s="343"/>
      <c r="AA36" s="343"/>
      <c r="AB36" s="343"/>
      <c r="AC36" s="343"/>
      <c r="AD36" s="343"/>
      <c r="AE36" s="343"/>
      <c r="AF36" s="343"/>
      <c r="AG36" s="343"/>
      <c r="AH36" s="343"/>
      <c r="AI36" s="343"/>
      <c r="AJ36" s="343"/>
      <c r="AK36" s="343"/>
      <c r="AL36" s="343"/>
      <c r="AM36" s="343"/>
      <c r="AN36" s="343"/>
      <c r="AO36" s="344"/>
    </row>
    <row r="37" spans="1:41" ht="103.5" customHeight="1" thickBot="1" x14ac:dyDescent="0.25">
      <c r="A37" s="334"/>
      <c r="B37" s="335"/>
      <c r="C37" s="335"/>
      <c r="D37" s="335"/>
      <c r="E37" s="335"/>
      <c r="F37" s="335"/>
      <c r="G37" s="335"/>
      <c r="H37" s="335"/>
      <c r="I37" s="335"/>
      <c r="J37" s="335"/>
      <c r="K37" s="335"/>
      <c r="L37" s="335"/>
      <c r="M37" s="335"/>
      <c r="N37" s="335"/>
      <c r="O37" s="335"/>
      <c r="P37" s="335"/>
      <c r="Q37" s="335"/>
      <c r="R37" s="335"/>
      <c r="S37" s="335"/>
      <c r="T37" s="336"/>
      <c r="U37" s="345"/>
      <c r="V37" s="346"/>
      <c r="W37" s="346"/>
      <c r="X37" s="346"/>
      <c r="Y37" s="346"/>
      <c r="Z37" s="346"/>
      <c r="AA37" s="346"/>
      <c r="AB37" s="346"/>
      <c r="AC37" s="346"/>
      <c r="AD37" s="346"/>
      <c r="AE37" s="346"/>
      <c r="AF37" s="346"/>
      <c r="AG37" s="346"/>
      <c r="AH37" s="346"/>
      <c r="AI37" s="346"/>
      <c r="AJ37" s="346"/>
      <c r="AK37" s="346"/>
      <c r="AL37" s="346"/>
      <c r="AM37" s="346"/>
      <c r="AN37" s="346"/>
      <c r="AO37" s="347"/>
    </row>
  </sheetData>
  <mergeCells count="103">
    <mergeCell ref="A32:P32"/>
    <mergeCell ref="Q32:T32"/>
    <mergeCell ref="A33:P33"/>
    <mergeCell ref="Q33:T33"/>
    <mergeCell ref="A34:T37"/>
    <mergeCell ref="U34:AO35"/>
    <mergeCell ref="U36:AO37"/>
    <mergeCell ref="A30:D30"/>
    <mergeCell ref="E30:H30"/>
    <mergeCell ref="I30:L30"/>
    <mergeCell ref="M30:P30"/>
    <mergeCell ref="Q30:T30"/>
    <mergeCell ref="A31:P31"/>
    <mergeCell ref="Q31:T31"/>
    <mergeCell ref="U23:AO33"/>
    <mergeCell ref="A28:D28"/>
    <mergeCell ref="E28:H28"/>
    <mergeCell ref="I28:L28"/>
    <mergeCell ref="M28:P28"/>
    <mergeCell ref="Q28:T28"/>
    <mergeCell ref="A29:D29"/>
    <mergeCell ref="E29:H29"/>
    <mergeCell ref="I29:L29"/>
    <mergeCell ref="M29:P29"/>
    <mergeCell ref="Q29:T29"/>
    <mergeCell ref="A26:D26"/>
    <mergeCell ref="E26:H26"/>
    <mergeCell ref="I26:L26"/>
    <mergeCell ref="M26:P26"/>
    <mergeCell ref="Q26:T26"/>
    <mergeCell ref="A27:D27"/>
    <mergeCell ref="E27:H27"/>
    <mergeCell ref="I27:L27"/>
    <mergeCell ref="M27:P27"/>
    <mergeCell ref="Q27:T27"/>
    <mergeCell ref="A22:D22"/>
    <mergeCell ref="E22:H22"/>
    <mergeCell ref="I22:L22"/>
    <mergeCell ref="M22:P22"/>
    <mergeCell ref="Q22:T22"/>
    <mergeCell ref="U22:AO22"/>
    <mergeCell ref="Q24:T24"/>
    <mergeCell ref="A25:D25"/>
    <mergeCell ref="E25:H25"/>
    <mergeCell ref="I25:L25"/>
    <mergeCell ref="M25:P25"/>
    <mergeCell ref="Q25:T25"/>
    <mergeCell ref="A23:D23"/>
    <mergeCell ref="E23:H23"/>
    <mergeCell ref="I23:L23"/>
    <mergeCell ref="M23:P23"/>
    <mergeCell ref="Q23:T23"/>
    <mergeCell ref="A24:D24"/>
    <mergeCell ref="E24:H24"/>
    <mergeCell ref="I24:L24"/>
    <mergeCell ref="M24:P24"/>
    <mergeCell ref="AK18:AO19"/>
    <mergeCell ref="A19:T19"/>
    <mergeCell ref="A20:G20"/>
    <mergeCell ref="H20:M20"/>
    <mergeCell ref="N20:T20"/>
    <mergeCell ref="AK20:AO20"/>
    <mergeCell ref="A17:T17"/>
    <mergeCell ref="U17:AJ17"/>
    <mergeCell ref="AK17:AO17"/>
    <mergeCell ref="A18:C18"/>
    <mergeCell ref="E18:F18"/>
    <mergeCell ref="G18:H18"/>
    <mergeCell ref="I18:K18"/>
    <mergeCell ref="M18:N18"/>
    <mergeCell ref="P18:T18"/>
    <mergeCell ref="U18:AJ21"/>
    <mergeCell ref="A21:G21"/>
    <mergeCell ref="H21:M21"/>
    <mergeCell ref="N21:T21"/>
    <mergeCell ref="AK21:AO21"/>
    <mergeCell ref="A12:AO12"/>
    <mergeCell ref="A13:T14"/>
    <mergeCell ref="U13:AO14"/>
    <mergeCell ref="A15:O16"/>
    <mergeCell ref="P15:AC16"/>
    <mergeCell ref="AD15:AO16"/>
    <mergeCell ref="A9:C11"/>
    <mergeCell ref="D9:J9"/>
    <mergeCell ref="K9:AO9"/>
    <mergeCell ref="D10:J10"/>
    <mergeCell ref="K10:AO10"/>
    <mergeCell ref="D11:J11"/>
    <mergeCell ref="K11:AO11"/>
    <mergeCell ref="A6:C8"/>
    <mergeCell ref="D6:J6"/>
    <mergeCell ref="K6:AO6"/>
    <mergeCell ref="D7:J7"/>
    <mergeCell ref="K7:AO7"/>
    <mergeCell ref="D8:J8"/>
    <mergeCell ref="K8:AO8"/>
    <mergeCell ref="F1:AF4"/>
    <mergeCell ref="AG1:AO1"/>
    <mergeCell ref="AG2:AO2"/>
    <mergeCell ref="AG3:AO3"/>
    <mergeCell ref="AG4:AO4"/>
    <mergeCell ref="A5:AO5"/>
    <mergeCell ref="A1:E4"/>
  </mergeCells>
  <conditionalFormatting sqref="M24:M30">
    <cfRule type="cellIs" dxfId="11" priority="2" stopIfTrue="1" operator="between">
      <formula>0.7</formula>
      <formula>0.9</formula>
    </cfRule>
    <cfRule type="cellIs" dxfId="10" priority="3" stopIfTrue="1" operator="lessThan">
      <formula>0.7</formula>
    </cfRule>
  </conditionalFormatting>
  <conditionalFormatting sqref="M24:M30 N27:P30">
    <cfRule type="cellIs" dxfId="9" priority="1" stopIfTrue="1" operator="greaterThanOrEqual">
      <formula>0.9</formula>
    </cfRule>
  </conditionalFormatting>
  <printOptions horizontalCentered="1" verticalCentered="1"/>
  <pageMargins left="0.51181102362204722" right="0.51181102362204722" top="0.55118110236220474" bottom="0.55118110236220474" header="0.31496062992125984" footer="0.31496062992125984"/>
  <pageSetup scale="7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S92"/>
  <sheetViews>
    <sheetView topLeftCell="A13" zoomScaleNormal="100" zoomScaleSheetLayoutView="100" workbookViewId="0">
      <selection activeCell="C39" sqref="C39"/>
    </sheetView>
  </sheetViews>
  <sheetFormatPr baseColWidth="10" defaultColWidth="3.140625" defaultRowHeight="12.75" x14ac:dyDescent="0.2"/>
  <cols>
    <col min="1" max="3" width="2.85546875" customWidth="1"/>
    <col min="4" max="4" width="5.28515625" customWidth="1"/>
    <col min="5" max="5" width="5.7109375" customWidth="1"/>
    <col min="6" max="6" width="4.5703125" customWidth="1"/>
    <col min="7" max="7" width="5.7109375" hidden="1" customWidth="1"/>
    <col min="10" max="10" width="4" bestFit="1" customWidth="1"/>
    <col min="14" max="14" width="4.7109375" bestFit="1" customWidth="1"/>
    <col min="17" max="19" width="2.7109375" customWidth="1"/>
    <col min="20" max="20" width="4.28515625" customWidth="1"/>
    <col min="21" max="41" width="3.42578125" customWidth="1"/>
    <col min="45" max="45" width="10.28515625" bestFit="1" customWidth="1"/>
  </cols>
  <sheetData>
    <row r="1" spans="1:41" ht="18" customHeight="1" x14ac:dyDescent="0.2">
      <c r="A1" s="133"/>
      <c r="B1" s="134"/>
      <c r="C1" s="134"/>
      <c r="D1" s="134"/>
      <c r="E1" s="135"/>
      <c r="F1" s="130" t="s">
        <v>41</v>
      </c>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7"/>
      <c r="AG1" s="127" t="s">
        <v>37</v>
      </c>
      <c r="AH1" s="128"/>
      <c r="AI1" s="128"/>
      <c r="AJ1" s="128"/>
      <c r="AK1" s="128"/>
      <c r="AL1" s="128"/>
      <c r="AM1" s="128"/>
      <c r="AN1" s="128"/>
      <c r="AO1" s="129"/>
    </row>
    <row r="2" spans="1:41" ht="18" customHeight="1" x14ac:dyDescent="0.2">
      <c r="A2" s="133"/>
      <c r="B2" s="134"/>
      <c r="C2" s="134"/>
      <c r="D2" s="134"/>
      <c r="E2" s="135"/>
      <c r="F2" s="131"/>
      <c r="G2" s="90"/>
      <c r="H2" s="90"/>
      <c r="I2" s="90"/>
      <c r="J2" s="90"/>
      <c r="K2" s="90"/>
      <c r="L2" s="90"/>
      <c r="M2" s="90"/>
      <c r="N2" s="90"/>
      <c r="O2" s="90"/>
      <c r="P2" s="90"/>
      <c r="Q2" s="90"/>
      <c r="R2" s="90"/>
      <c r="S2" s="90"/>
      <c r="T2" s="90"/>
      <c r="U2" s="90"/>
      <c r="V2" s="90"/>
      <c r="W2" s="90"/>
      <c r="X2" s="90"/>
      <c r="Y2" s="90"/>
      <c r="Z2" s="90"/>
      <c r="AA2" s="90"/>
      <c r="AB2" s="90"/>
      <c r="AC2" s="90"/>
      <c r="AD2" s="90"/>
      <c r="AE2" s="90"/>
      <c r="AF2" s="91"/>
      <c r="AG2" s="127" t="s">
        <v>40</v>
      </c>
      <c r="AH2" s="128"/>
      <c r="AI2" s="128"/>
      <c r="AJ2" s="128"/>
      <c r="AK2" s="128"/>
      <c r="AL2" s="128"/>
      <c r="AM2" s="128"/>
      <c r="AN2" s="128"/>
      <c r="AO2" s="129"/>
    </row>
    <row r="3" spans="1:41" ht="18" customHeight="1" x14ac:dyDescent="0.2">
      <c r="A3" s="133"/>
      <c r="B3" s="134"/>
      <c r="C3" s="134"/>
      <c r="D3" s="134"/>
      <c r="E3" s="135"/>
      <c r="F3" s="131"/>
      <c r="G3" s="90"/>
      <c r="H3" s="90"/>
      <c r="I3" s="90"/>
      <c r="J3" s="90"/>
      <c r="K3" s="90"/>
      <c r="L3" s="90"/>
      <c r="M3" s="90"/>
      <c r="N3" s="90"/>
      <c r="O3" s="90"/>
      <c r="P3" s="90"/>
      <c r="Q3" s="90"/>
      <c r="R3" s="90"/>
      <c r="S3" s="90"/>
      <c r="T3" s="90"/>
      <c r="U3" s="90"/>
      <c r="V3" s="90"/>
      <c r="W3" s="90"/>
      <c r="X3" s="90"/>
      <c r="Y3" s="90"/>
      <c r="Z3" s="90"/>
      <c r="AA3" s="90"/>
      <c r="AB3" s="90"/>
      <c r="AC3" s="90"/>
      <c r="AD3" s="90"/>
      <c r="AE3" s="90"/>
      <c r="AF3" s="91"/>
      <c r="AG3" s="127" t="s">
        <v>38</v>
      </c>
      <c r="AH3" s="128"/>
      <c r="AI3" s="128"/>
      <c r="AJ3" s="128"/>
      <c r="AK3" s="128"/>
      <c r="AL3" s="128"/>
      <c r="AM3" s="128"/>
      <c r="AN3" s="128"/>
      <c r="AO3" s="129"/>
    </row>
    <row r="4" spans="1:41" ht="18" customHeight="1" x14ac:dyDescent="0.2">
      <c r="A4" s="136"/>
      <c r="B4" s="137"/>
      <c r="C4" s="137"/>
      <c r="D4" s="137"/>
      <c r="E4" s="138"/>
      <c r="F4" s="132"/>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20"/>
      <c r="AG4" s="127" t="s">
        <v>39</v>
      </c>
      <c r="AH4" s="128"/>
      <c r="AI4" s="128"/>
      <c r="AJ4" s="128"/>
      <c r="AK4" s="128"/>
      <c r="AL4" s="128"/>
      <c r="AM4" s="128"/>
      <c r="AN4" s="128"/>
      <c r="AO4" s="129"/>
    </row>
    <row r="5" spans="1:41" ht="6.75" customHeight="1" x14ac:dyDescent="0.2">
      <c r="A5" s="139" t="s">
        <v>29</v>
      </c>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1"/>
    </row>
    <row r="6" spans="1:41" x14ac:dyDescent="0.2">
      <c r="A6" s="115" t="s">
        <v>0</v>
      </c>
      <c r="B6" s="116"/>
      <c r="C6" s="117"/>
      <c r="D6" s="95" t="s">
        <v>1</v>
      </c>
      <c r="E6" s="95"/>
      <c r="F6" s="95"/>
      <c r="G6" s="95"/>
      <c r="H6" s="95"/>
      <c r="I6" s="95"/>
      <c r="J6" s="95"/>
      <c r="K6" s="142" t="s">
        <v>44</v>
      </c>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143"/>
    </row>
    <row r="7" spans="1:41" x14ac:dyDescent="0.2">
      <c r="A7" s="89"/>
      <c r="B7" s="90"/>
      <c r="C7" s="91"/>
      <c r="D7" s="95" t="s">
        <v>21</v>
      </c>
      <c r="E7" s="95"/>
      <c r="F7" s="95"/>
      <c r="G7" s="95"/>
      <c r="H7" s="95"/>
      <c r="I7" s="95"/>
      <c r="J7" s="95"/>
      <c r="K7" s="142" t="s">
        <v>43</v>
      </c>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143"/>
    </row>
    <row r="8" spans="1:41" x14ac:dyDescent="0.2">
      <c r="A8" s="118"/>
      <c r="B8" s="119"/>
      <c r="C8" s="120"/>
      <c r="D8" s="121" t="s">
        <v>36</v>
      </c>
      <c r="E8" s="122"/>
      <c r="F8" s="122"/>
      <c r="G8" s="122"/>
      <c r="H8" s="122"/>
      <c r="I8" s="122"/>
      <c r="J8" s="123"/>
      <c r="K8" s="142" t="s">
        <v>68</v>
      </c>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143"/>
    </row>
    <row r="9" spans="1:41" ht="12.75" customHeight="1" x14ac:dyDescent="0.2">
      <c r="A9" s="108" t="s">
        <v>28</v>
      </c>
      <c r="B9" s="108"/>
      <c r="C9" s="108"/>
      <c r="D9" s="95" t="s">
        <v>1</v>
      </c>
      <c r="E9" s="95"/>
      <c r="F9" s="95"/>
      <c r="G9" s="95"/>
      <c r="H9" s="95"/>
      <c r="I9" s="95"/>
      <c r="J9" s="95"/>
      <c r="K9" s="96" t="s">
        <v>48</v>
      </c>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8"/>
    </row>
    <row r="10" spans="1:41" ht="15.75" customHeight="1" x14ac:dyDescent="0.2">
      <c r="A10" s="108"/>
      <c r="B10" s="108"/>
      <c r="C10" s="108"/>
      <c r="D10" s="95" t="s">
        <v>21</v>
      </c>
      <c r="E10" s="95"/>
      <c r="F10" s="95"/>
      <c r="G10" s="95"/>
      <c r="H10" s="95"/>
      <c r="I10" s="95"/>
      <c r="J10" s="95"/>
      <c r="K10" s="109" t="s">
        <v>43</v>
      </c>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10"/>
    </row>
    <row r="11" spans="1:41" ht="26.25" customHeight="1" x14ac:dyDescent="0.2">
      <c r="A11" s="108"/>
      <c r="B11" s="108"/>
      <c r="C11" s="108"/>
      <c r="D11" s="95" t="s">
        <v>36</v>
      </c>
      <c r="E11" s="95"/>
      <c r="F11" s="95"/>
      <c r="G11" s="95"/>
      <c r="H11" s="95"/>
      <c r="I11" s="95"/>
      <c r="J11" s="95"/>
      <c r="K11" s="109" t="s">
        <v>69</v>
      </c>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10"/>
    </row>
    <row r="12" spans="1:41" ht="48.75" customHeight="1" x14ac:dyDescent="0.2">
      <c r="A12" s="99" t="s">
        <v>45</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1"/>
    </row>
    <row r="13" spans="1:41" ht="20.25" customHeight="1" x14ac:dyDescent="0.2">
      <c r="A13" s="253" t="s">
        <v>70</v>
      </c>
      <c r="B13" s="301"/>
      <c r="C13" s="301"/>
      <c r="D13" s="301"/>
      <c r="E13" s="301"/>
      <c r="F13" s="301"/>
      <c r="G13" s="301"/>
      <c r="H13" s="301"/>
      <c r="I13" s="301"/>
      <c r="J13" s="301"/>
      <c r="K13" s="301"/>
      <c r="L13" s="301"/>
      <c r="M13" s="301"/>
      <c r="N13" s="301"/>
      <c r="O13" s="301"/>
      <c r="P13" s="301"/>
      <c r="Q13" s="301"/>
      <c r="R13" s="301"/>
      <c r="S13" s="301"/>
      <c r="T13" s="302"/>
      <c r="U13" s="259" t="s">
        <v>111</v>
      </c>
      <c r="V13" s="260"/>
      <c r="W13" s="260"/>
      <c r="X13" s="260"/>
      <c r="Y13" s="260"/>
      <c r="Z13" s="260"/>
      <c r="AA13" s="260"/>
      <c r="AB13" s="260"/>
      <c r="AC13" s="260"/>
      <c r="AD13" s="260"/>
      <c r="AE13" s="260"/>
      <c r="AF13" s="260"/>
      <c r="AG13" s="260"/>
      <c r="AH13" s="260"/>
      <c r="AI13" s="260"/>
      <c r="AJ13" s="260"/>
      <c r="AK13" s="260"/>
      <c r="AL13" s="260"/>
      <c r="AM13" s="260"/>
      <c r="AN13" s="260"/>
      <c r="AO13" s="261"/>
    </row>
    <row r="14" spans="1:41" ht="20.25" customHeight="1" x14ac:dyDescent="0.2">
      <c r="A14" s="303"/>
      <c r="B14" s="304"/>
      <c r="C14" s="304"/>
      <c r="D14" s="304"/>
      <c r="E14" s="304"/>
      <c r="F14" s="304"/>
      <c r="G14" s="304"/>
      <c r="H14" s="304"/>
      <c r="I14" s="304"/>
      <c r="J14" s="304"/>
      <c r="K14" s="304"/>
      <c r="L14" s="304"/>
      <c r="M14" s="304"/>
      <c r="N14" s="304"/>
      <c r="O14" s="304"/>
      <c r="P14" s="304"/>
      <c r="Q14" s="304"/>
      <c r="R14" s="304"/>
      <c r="S14" s="304"/>
      <c r="T14" s="305"/>
      <c r="U14" s="262"/>
      <c r="V14" s="263"/>
      <c r="W14" s="263"/>
      <c r="X14" s="263"/>
      <c r="Y14" s="263"/>
      <c r="Z14" s="263"/>
      <c r="AA14" s="263"/>
      <c r="AB14" s="263"/>
      <c r="AC14" s="263"/>
      <c r="AD14" s="263"/>
      <c r="AE14" s="263"/>
      <c r="AF14" s="263"/>
      <c r="AG14" s="263"/>
      <c r="AH14" s="263"/>
      <c r="AI14" s="263"/>
      <c r="AJ14" s="263"/>
      <c r="AK14" s="263"/>
      <c r="AL14" s="263"/>
      <c r="AM14" s="263"/>
      <c r="AN14" s="263"/>
      <c r="AO14" s="264"/>
    </row>
    <row r="15" spans="1:41" ht="26.25" customHeight="1" x14ac:dyDescent="0.2">
      <c r="A15" s="54" t="s">
        <v>71</v>
      </c>
      <c r="B15" s="55"/>
      <c r="C15" s="55"/>
      <c r="D15" s="55"/>
      <c r="E15" s="55"/>
      <c r="F15" s="55"/>
      <c r="G15" s="55"/>
      <c r="H15" s="55"/>
      <c r="I15" s="55"/>
      <c r="J15" s="55"/>
      <c r="K15" s="55"/>
      <c r="L15" s="55"/>
      <c r="M15" s="55"/>
      <c r="N15" s="55"/>
      <c r="O15" s="55"/>
      <c r="P15" s="58" t="s">
        <v>46</v>
      </c>
      <c r="Q15" s="59"/>
      <c r="R15" s="59"/>
      <c r="S15" s="59"/>
      <c r="T15" s="59"/>
      <c r="U15" s="59"/>
      <c r="V15" s="59"/>
      <c r="W15" s="59"/>
      <c r="X15" s="59"/>
      <c r="Y15" s="59"/>
      <c r="Z15" s="59"/>
      <c r="AA15" s="59"/>
      <c r="AB15" s="59"/>
      <c r="AC15" s="60"/>
      <c r="AD15" s="64" t="s">
        <v>72</v>
      </c>
      <c r="AE15" s="65"/>
      <c r="AF15" s="65"/>
      <c r="AG15" s="65"/>
      <c r="AH15" s="65"/>
      <c r="AI15" s="65"/>
      <c r="AJ15" s="65"/>
      <c r="AK15" s="65"/>
      <c r="AL15" s="65"/>
      <c r="AM15" s="65"/>
      <c r="AN15" s="65"/>
      <c r="AO15" s="66"/>
    </row>
    <row r="16" spans="1:41" ht="30.75" customHeight="1" x14ac:dyDescent="0.2">
      <c r="A16" s="56"/>
      <c r="B16" s="57"/>
      <c r="C16" s="57"/>
      <c r="D16" s="57"/>
      <c r="E16" s="57"/>
      <c r="F16" s="57"/>
      <c r="G16" s="57"/>
      <c r="H16" s="57"/>
      <c r="I16" s="57"/>
      <c r="J16" s="57"/>
      <c r="K16" s="57"/>
      <c r="L16" s="57"/>
      <c r="M16" s="57"/>
      <c r="N16" s="57"/>
      <c r="O16" s="57"/>
      <c r="P16" s="61"/>
      <c r="Q16" s="62"/>
      <c r="R16" s="62"/>
      <c r="S16" s="62"/>
      <c r="T16" s="62"/>
      <c r="U16" s="62"/>
      <c r="V16" s="62"/>
      <c r="W16" s="62"/>
      <c r="X16" s="62"/>
      <c r="Y16" s="62"/>
      <c r="Z16" s="62"/>
      <c r="AA16" s="62"/>
      <c r="AB16" s="62"/>
      <c r="AC16" s="63"/>
      <c r="AD16" s="67"/>
      <c r="AE16" s="68"/>
      <c r="AF16" s="68"/>
      <c r="AG16" s="68"/>
      <c r="AH16" s="68"/>
      <c r="AI16" s="68"/>
      <c r="AJ16" s="68"/>
      <c r="AK16" s="68"/>
      <c r="AL16" s="68"/>
      <c r="AM16" s="68"/>
      <c r="AN16" s="68"/>
      <c r="AO16" s="69"/>
    </row>
    <row r="17" spans="1:45" x14ac:dyDescent="0.2">
      <c r="A17" s="265" t="s">
        <v>2</v>
      </c>
      <c r="B17" s="70"/>
      <c r="C17" s="70"/>
      <c r="D17" s="70"/>
      <c r="E17" s="70"/>
      <c r="F17" s="70"/>
      <c r="G17" s="70"/>
      <c r="H17" s="70"/>
      <c r="I17" s="70"/>
      <c r="J17" s="70"/>
      <c r="K17" s="70"/>
      <c r="L17" s="70"/>
      <c r="M17" s="70"/>
      <c r="N17" s="70"/>
      <c r="O17" s="70"/>
      <c r="P17" s="70"/>
      <c r="Q17" s="70"/>
      <c r="R17" s="70"/>
      <c r="S17" s="70"/>
      <c r="T17" s="70"/>
      <c r="U17" s="70" t="s">
        <v>3</v>
      </c>
      <c r="V17" s="70"/>
      <c r="W17" s="70"/>
      <c r="X17" s="70"/>
      <c r="Y17" s="70"/>
      <c r="Z17" s="70"/>
      <c r="AA17" s="70"/>
      <c r="AB17" s="70"/>
      <c r="AC17" s="70"/>
      <c r="AD17" s="70"/>
      <c r="AE17" s="70"/>
      <c r="AF17" s="70"/>
      <c r="AG17" s="70"/>
      <c r="AH17" s="70"/>
      <c r="AI17" s="70"/>
      <c r="AJ17" s="70"/>
      <c r="AK17" s="70" t="s">
        <v>4</v>
      </c>
      <c r="AL17" s="70"/>
      <c r="AM17" s="70"/>
      <c r="AN17" s="70"/>
      <c r="AO17" s="71"/>
    </row>
    <row r="18" spans="1:45" ht="21" customHeight="1" x14ac:dyDescent="0.2">
      <c r="A18" s="312" t="s">
        <v>5</v>
      </c>
      <c r="B18" s="267"/>
      <c r="C18" s="148"/>
      <c r="D18" s="10"/>
      <c r="E18" s="147" t="s">
        <v>6</v>
      </c>
      <c r="F18" s="148"/>
      <c r="G18" s="147" t="s">
        <v>42</v>
      </c>
      <c r="H18" s="148"/>
      <c r="I18" s="147" t="s">
        <v>7</v>
      </c>
      <c r="J18" s="267"/>
      <c r="K18" s="148"/>
      <c r="L18" s="6"/>
      <c r="M18" s="147" t="s">
        <v>8</v>
      </c>
      <c r="N18" s="148"/>
      <c r="O18" s="2"/>
      <c r="P18" s="266" t="s">
        <v>27</v>
      </c>
      <c r="Q18" s="266"/>
      <c r="R18" s="266"/>
      <c r="S18" s="266"/>
      <c r="T18" s="266"/>
      <c r="U18" s="75" t="s">
        <v>98</v>
      </c>
      <c r="V18" s="149"/>
      <c r="W18" s="149"/>
      <c r="X18" s="149"/>
      <c r="Y18" s="149"/>
      <c r="Z18" s="149"/>
      <c r="AA18" s="149"/>
      <c r="AB18" s="149"/>
      <c r="AC18" s="149"/>
      <c r="AD18" s="149"/>
      <c r="AE18" s="149"/>
      <c r="AF18" s="149"/>
      <c r="AG18" s="149"/>
      <c r="AH18" s="149"/>
      <c r="AI18" s="149"/>
      <c r="AJ18" s="150"/>
      <c r="AK18" s="75" t="s">
        <v>73</v>
      </c>
      <c r="AL18" s="76"/>
      <c r="AM18" s="76"/>
      <c r="AN18" s="76"/>
      <c r="AO18" s="77"/>
    </row>
    <row r="19" spans="1:45" ht="21" customHeight="1" x14ac:dyDescent="0.2">
      <c r="A19" s="265" t="s">
        <v>9</v>
      </c>
      <c r="B19" s="70"/>
      <c r="C19" s="70"/>
      <c r="D19" s="70"/>
      <c r="E19" s="70"/>
      <c r="F19" s="70"/>
      <c r="G19" s="70"/>
      <c r="H19" s="70"/>
      <c r="I19" s="70"/>
      <c r="J19" s="70"/>
      <c r="K19" s="70"/>
      <c r="L19" s="70"/>
      <c r="M19" s="70"/>
      <c r="N19" s="70"/>
      <c r="O19" s="70"/>
      <c r="P19" s="70"/>
      <c r="Q19" s="70"/>
      <c r="R19" s="70"/>
      <c r="S19" s="70"/>
      <c r="T19" s="70"/>
      <c r="U19" s="151"/>
      <c r="V19" s="152"/>
      <c r="W19" s="152"/>
      <c r="X19" s="152"/>
      <c r="Y19" s="152"/>
      <c r="Z19" s="152"/>
      <c r="AA19" s="152"/>
      <c r="AB19" s="152"/>
      <c r="AC19" s="152"/>
      <c r="AD19" s="152"/>
      <c r="AE19" s="152"/>
      <c r="AF19" s="152"/>
      <c r="AG19" s="152"/>
      <c r="AH19" s="152"/>
      <c r="AI19" s="152"/>
      <c r="AJ19" s="153"/>
      <c r="AK19" s="78"/>
      <c r="AL19" s="79"/>
      <c r="AM19" s="79"/>
      <c r="AN19" s="79"/>
      <c r="AO19" s="80"/>
    </row>
    <row r="20" spans="1:45" x14ac:dyDescent="0.2">
      <c r="A20" s="81" t="s">
        <v>11</v>
      </c>
      <c r="B20" s="82"/>
      <c r="C20" s="82"/>
      <c r="D20" s="82"/>
      <c r="E20" s="82"/>
      <c r="F20" s="82"/>
      <c r="G20" s="82"/>
      <c r="H20" s="83" t="s">
        <v>12</v>
      </c>
      <c r="I20" s="83"/>
      <c r="J20" s="83"/>
      <c r="K20" s="83"/>
      <c r="L20" s="83"/>
      <c r="M20" s="83"/>
      <c r="N20" s="244" t="s">
        <v>13</v>
      </c>
      <c r="O20" s="244"/>
      <c r="P20" s="244"/>
      <c r="Q20" s="244"/>
      <c r="R20" s="244"/>
      <c r="S20" s="244"/>
      <c r="T20" s="244"/>
      <c r="U20" s="151"/>
      <c r="V20" s="152"/>
      <c r="W20" s="152"/>
      <c r="X20" s="152"/>
      <c r="Y20" s="152"/>
      <c r="Z20" s="152"/>
      <c r="AA20" s="152"/>
      <c r="AB20" s="152"/>
      <c r="AC20" s="152"/>
      <c r="AD20" s="152"/>
      <c r="AE20" s="152"/>
      <c r="AF20" s="152"/>
      <c r="AG20" s="152"/>
      <c r="AH20" s="152"/>
      <c r="AI20" s="152"/>
      <c r="AJ20" s="153"/>
      <c r="AK20" s="84" t="s">
        <v>10</v>
      </c>
      <c r="AL20" s="84"/>
      <c r="AM20" s="84"/>
      <c r="AN20" s="84"/>
      <c r="AO20" s="85"/>
    </row>
    <row r="21" spans="1:45" ht="27" customHeight="1" x14ac:dyDescent="0.2">
      <c r="A21" s="169" t="s">
        <v>55</v>
      </c>
      <c r="B21" s="170"/>
      <c r="C21" s="170"/>
      <c r="D21" s="170"/>
      <c r="E21" s="170"/>
      <c r="F21" s="170"/>
      <c r="G21" s="171"/>
      <c r="H21" s="172" t="s">
        <v>26</v>
      </c>
      <c r="I21" s="173"/>
      <c r="J21" s="173"/>
      <c r="K21" s="173"/>
      <c r="L21" s="173"/>
      <c r="M21" s="174"/>
      <c r="N21" s="248" t="s">
        <v>25</v>
      </c>
      <c r="O21" s="249"/>
      <c r="P21" s="249"/>
      <c r="Q21" s="249"/>
      <c r="R21" s="249"/>
      <c r="S21" s="249"/>
      <c r="T21" s="250"/>
      <c r="U21" s="154"/>
      <c r="V21" s="155"/>
      <c r="W21" s="155"/>
      <c r="X21" s="155"/>
      <c r="Y21" s="155"/>
      <c r="Z21" s="155"/>
      <c r="AA21" s="155"/>
      <c r="AB21" s="155"/>
      <c r="AC21" s="155"/>
      <c r="AD21" s="155"/>
      <c r="AE21" s="155"/>
      <c r="AF21" s="155"/>
      <c r="AG21" s="155"/>
      <c r="AH21" s="155"/>
      <c r="AI21" s="155"/>
      <c r="AJ21" s="156"/>
      <c r="AK21" s="175" t="s">
        <v>47</v>
      </c>
      <c r="AL21" s="176"/>
      <c r="AM21" s="176"/>
      <c r="AN21" s="176"/>
      <c r="AO21" s="177"/>
    </row>
    <row r="22" spans="1:45" x14ac:dyDescent="0.2">
      <c r="A22" s="72" t="s">
        <v>14</v>
      </c>
      <c r="B22" s="167"/>
      <c r="C22" s="167"/>
      <c r="D22" s="168"/>
      <c r="E22" s="166" t="s">
        <v>15</v>
      </c>
      <c r="F22" s="167"/>
      <c r="G22" s="167"/>
      <c r="H22" s="168"/>
      <c r="I22" s="166" t="s">
        <v>16</v>
      </c>
      <c r="J22" s="167"/>
      <c r="K22" s="167"/>
      <c r="L22" s="168"/>
      <c r="M22" s="166" t="s">
        <v>17</v>
      </c>
      <c r="N22" s="167"/>
      <c r="O22" s="167"/>
      <c r="P22" s="168"/>
      <c r="Q22" s="166" t="s">
        <v>18</v>
      </c>
      <c r="R22" s="167"/>
      <c r="S22" s="167"/>
      <c r="T22" s="168"/>
      <c r="U22" s="70" t="s">
        <v>19</v>
      </c>
      <c r="V22" s="70"/>
      <c r="W22" s="70"/>
      <c r="X22" s="70"/>
      <c r="Y22" s="70"/>
      <c r="Z22" s="70"/>
      <c r="AA22" s="70"/>
      <c r="AB22" s="70"/>
      <c r="AC22" s="70"/>
      <c r="AD22" s="70"/>
      <c r="AE22" s="70"/>
      <c r="AF22" s="70"/>
      <c r="AG22" s="70"/>
      <c r="AH22" s="70"/>
      <c r="AI22" s="70"/>
      <c r="AJ22" s="70"/>
      <c r="AK22" s="70"/>
      <c r="AL22" s="70"/>
      <c r="AM22" s="70"/>
      <c r="AN22" s="70"/>
      <c r="AO22" s="71"/>
      <c r="AP22" s="7"/>
    </row>
    <row r="23" spans="1:45" ht="24" customHeight="1" x14ac:dyDescent="0.2">
      <c r="A23" s="157" t="s">
        <v>74</v>
      </c>
      <c r="B23" s="158"/>
      <c r="C23" s="158"/>
      <c r="D23" s="159"/>
      <c r="E23" s="160">
        <v>35</v>
      </c>
      <c r="F23" s="161"/>
      <c r="G23" s="161"/>
      <c r="H23" s="162"/>
      <c r="I23" s="160">
        <v>37</v>
      </c>
      <c r="J23" s="161"/>
      <c r="K23" s="161"/>
      <c r="L23" s="162"/>
      <c r="M23" s="313">
        <f>+(E23/I23)/Q23</f>
        <v>1.3513513513513515</v>
      </c>
      <c r="N23" s="314"/>
      <c r="O23" s="314"/>
      <c r="P23" s="315"/>
      <c r="Q23" s="313">
        <v>0.7</v>
      </c>
      <c r="R23" s="314"/>
      <c r="S23" s="314"/>
      <c r="T23" s="315"/>
      <c r="U23" s="221"/>
      <c r="V23" s="222"/>
      <c r="W23" s="222"/>
      <c r="X23" s="222"/>
      <c r="Y23" s="222"/>
      <c r="Z23" s="222"/>
      <c r="AA23" s="222"/>
      <c r="AB23" s="222"/>
      <c r="AC23" s="222"/>
      <c r="AD23" s="222"/>
      <c r="AE23" s="222"/>
      <c r="AF23" s="222"/>
      <c r="AG23" s="222"/>
      <c r="AH23" s="222"/>
      <c r="AI23" s="222"/>
      <c r="AJ23" s="222"/>
      <c r="AK23" s="222"/>
      <c r="AL23" s="222"/>
      <c r="AM23" s="222"/>
      <c r="AN23" s="222"/>
      <c r="AO23" s="223"/>
    </row>
    <row r="24" spans="1:45" ht="22.5" customHeight="1" x14ac:dyDescent="0.2">
      <c r="A24" s="157" t="s">
        <v>75</v>
      </c>
      <c r="B24" s="158"/>
      <c r="C24" s="158"/>
      <c r="D24" s="159"/>
      <c r="E24" s="160"/>
      <c r="F24" s="161"/>
      <c r="G24" s="161"/>
      <c r="H24" s="162"/>
      <c r="I24" s="160">
        <v>37</v>
      </c>
      <c r="J24" s="161"/>
      <c r="K24" s="161"/>
      <c r="L24" s="162"/>
      <c r="M24" s="313">
        <f t="shared" ref="M24:M26" si="0">+(E24/I24)/Q24</f>
        <v>0</v>
      </c>
      <c r="N24" s="314"/>
      <c r="O24" s="314"/>
      <c r="P24" s="315"/>
      <c r="Q24" s="313">
        <v>0.8</v>
      </c>
      <c r="R24" s="314"/>
      <c r="S24" s="314"/>
      <c r="T24" s="315"/>
      <c r="U24" s="221"/>
      <c r="V24" s="222"/>
      <c r="W24" s="222"/>
      <c r="X24" s="222"/>
      <c r="Y24" s="222"/>
      <c r="Z24" s="222"/>
      <c r="AA24" s="222"/>
      <c r="AB24" s="222"/>
      <c r="AC24" s="222"/>
      <c r="AD24" s="222"/>
      <c r="AE24" s="222"/>
      <c r="AF24" s="222"/>
      <c r="AG24" s="222"/>
      <c r="AH24" s="222"/>
      <c r="AI24" s="222"/>
      <c r="AJ24" s="222"/>
      <c r="AK24" s="222"/>
      <c r="AL24" s="222"/>
      <c r="AM24" s="222"/>
      <c r="AN24" s="222"/>
      <c r="AO24" s="223"/>
    </row>
    <row r="25" spans="1:45" ht="24" customHeight="1" x14ac:dyDescent="0.2">
      <c r="A25" s="157" t="s">
        <v>76</v>
      </c>
      <c r="B25" s="158"/>
      <c r="C25" s="158"/>
      <c r="D25" s="159"/>
      <c r="E25" s="160"/>
      <c r="F25" s="161"/>
      <c r="G25" s="161"/>
      <c r="H25" s="162"/>
      <c r="I25" s="160">
        <v>37</v>
      </c>
      <c r="J25" s="161"/>
      <c r="K25" s="161"/>
      <c r="L25" s="162"/>
      <c r="M25" s="313">
        <f t="shared" si="0"/>
        <v>0</v>
      </c>
      <c r="N25" s="314"/>
      <c r="O25" s="314"/>
      <c r="P25" s="315"/>
      <c r="Q25" s="313">
        <v>0.9</v>
      </c>
      <c r="R25" s="314"/>
      <c r="S25" s="314"/>
      <c r="T25" s="315"/>
      <c r="U25" s="221"/>
      <c r="V25" s="222"/>
      <c r="W25" s="222"/>
      <c r="X25" s="222"/>
      <c r="Y25" s="222"/>
      <c r="Z25" s="222"/>
      <c r="AA25" s="222"/>
      <c r="AB25" s="222"/>
      <c r="AC25" s="222"/>
      <c r="AD25" s="222"/>
      <c r="AE25" s="222"/>
      <c r="AF25" s="222"/>
      <c r="AG25" s="222"/>
      <c r="AH25" s="222"/>
      <c r="AI25" s="222"/>
      <c r="AJ25" s="222"/>
      <c r="AK25" s="222"/>
      <c r="AL25" s="222"/>
      <c r="AM25" s="222"/>
      <c r="AN25" s="222"/>
      <c r="AO25" s="223"/>
    </row>
    <row r="26" spans="1:45" ht="25.5" customHeight="1" x14ac:dyDescent="0.2">
      <c r="A26" s="157" t="s">
        <v>77</v>
      </c>
      <c r="B26" s="158"/>
      <c r="C26" s="158"/>
      <c r="D26" s="159"/>
      <c r="E26" s="160"/>
      <c r="F26" s="161"/>
      <c r="G26" s="161"/>
      <c r="H26" s="162"/>
      <c r="I26" s="160">
        <v>37</v>
      </c>
      <c r="J26" s="161"/>
      <c r="K26" s="161"/>
      <c r="L26" s="162"/>
      <c r="M26" s="313">
        <f t="shared" si="0"/>
        <v>0</v>
      </c>
      <c r="N26" s="314"/>
      <c r="O26" s="314"/>
      <c r="P26" s="315"/>
      <c r="Q26" s="313">
        <v>1</v>
      </c>
      <c r="R26" s="314"/>
      <c r="S26" s="314"/>
      <c r="T26" s="315"/>
      <c r="U26" s="221"/>
      <c r="V26" s="222"/>
      <c r="W26" s="222"/>
      <c r="X26" s="222"/>
      <c r="Y26" s="222"/>
      <c r="Z26" s="222"/>
      <c r="AA26" s="222"/>
      <c r="AB26" s="222"/>
      <c r="AC26" s="222"/>
      <c r="AD26" s="222"/>
      <c r="AE26" s="222"/>
      <c r="AF26" s="222"/>
      <c r="AG26" s="222"/>
      <c r="AH26" s="222"/>
      <c r="AI26" s="222"/>
      <c r="AJ26" s="222"/>
      <c r="AK26" s="222"/>
      <c r="AL26" s="222"/>
      <c r="AM26" s="222"/>
      <c r="AN26" s="222"/>
      <c r="AO26" s="223"/>
    </row>
    <row r="27" spans="1:45" ht="36" hidden="1" customHeight="1" x14ac:dyDescent="0.2">
      <c r="A27" s="207" t="s">
        <v>30</v>
      </c>
      <c r="B27" s="208"/>
      <c r="C27" s="208"/>
      <c r="D27" s="209"/>
      <c r="E27" s="181"/>
      <c r="F27" s="182"/>
      <c r="G27" s="182"/>
      <c r="H27" s="183"/>
      <c r="I27" s="181"/>
      <c r="J27" s="182"/>
      <c r="K27" s="182"/>
      <c r="L27" s="183"/>
      <c r="M27" s="319" t="e">
        <f t="shared" ref="M27:M30" si="1">+E27/I27</f>
        <v>#DIV/0!</v>
      </c>
      <c r="N27" s="320"/>
      <c r="O27" s="320"/>
      <c r="P27" s="321"/>
      <c r="Q27" s="319">
        <v>1</v>
      </c>
      <c r="R27" s="320"/>
      <c r="S27" s="320"/>
      <c r="T27" s="321"/>
      <c r="U27" s="221"/>
      <c r="V27" s="222"/>
      <c r="W27" s="222"/>
      <c r="X27" s="222"/>
      <c r="Y27" s="222"/>
      <c r="Z27" s="222"/>
      <c r="AA27" s="222"/>
      <c r="AB27" s="222"/>
      <c r="AC27" s="222"/>
      <c r="AD27" s="222"/>
      <c r="AE27" s="222"/>
      <c r="AF27" s="222"/>
      <c r="AG27" s="222"/>
      <c r="AH27" s="222"/>
      <c r="AI27" s="222"/>
      <c r="AJ27" s="222"/>
      <c r="AK27" s="222"/>
      <c r="AL27" s="222"/>
      <c r="AM27" s="222"/>
      <c r="AN27" s="222"/>
      <c r="AO27" s="223"/>
    </row>
    <row r="28" spans="1:45" ht="36" hidden="1" customHeight="1" x14ac:dyDescent="0.2">
      <c r="A28" s="207" t="s">
        <v>31</v>
      </c>
      <c r="B28" s="208"/>
      <c r="C28" s="208"/>
      <c r="D28" s="209"/>
      <c r="E28" s="181"/>
      <c r="F28" s="182"/>
      <c r="G28" s="182"/>
      <c r="H28" s="183"/>
      <c r="I28" s="181"/>
      <c r="J28" s="182"/>
      <c r="K28" s="182"/>
      <c r="L28" s="183"/>
      <c r="M28" s="319" t="e">
        <f t="shared" si="1"/>
        <v>#DIV/0!</v>
      </c>
      <c r="N28" s="320"/>
      <c r="O28" s="320"/>
      <c r="P28" s="321"/>
      <c r="Q28" s="319">
        <v>1</v>
      </c>
      <c r="R28" s="320"/>
      <c r="S28" s="320"/>
      <c r="T28" s="321"/>
      <c r="U28" s="221"/>
      <c r="V28" s="222"/>
      <c r="W28" s="222"/>
      <c r="X28" s="222"/>
      <c r="Y28" s="222"/>
      <c r="Z28" s="222"/>
      <c r="AA28" s="222"/>
      <c r="AB28" s="222"/>
      <c r="AC28" s="222"/>
      <c r="AD28" s="222"/>
      <c r="AE28" s="222"/>
      <c r="AF28" s="222"/>
      <c r="AG28" s="222"/>
      <c r="AH28" s="222"/>
      <c r="AI28" s="222"/>
      <c r="AJ28" s="222"/>
      <c r="AK28" s="222"/>
      <c r="AL28" s="222"/>
      <c r="AM28" s="222"/>
      <c r="AN28" s="222"/>
      <c r="AO28" s="223"/>
    </row>
    <row r="29" spans="1:45" ht="36" hidden="1" customHeight="1" x14ac:dyDescent="0.2">
      <c r="A29" s="207" t="s">
        <v>32</v>
      </c>
      <c r="B29" s="208"/>
      <c r="C29" s="208"/>
      <c r="D29" s="209"/>
      <c r="E29" s="181"/>
      <c r="F29" s="182"/>
      <c r="G29" s="182"/>
      <c r="H29" s="183"/>
      <c r="I29" s="181"/>
      <c r="J29" s="182"/>
      <c r="K29" s="182"/>
      <c r="L29" s="183"/>
      <c r="M29" s="319" t="e">
        <f t="shared" si="1"/>
        <v>#DIV/0!</v>
      </c>
      <c r="N29" s="320"/>
      <c r="O29" s="320"/>
      <c r="P29" s="321"/>
      <c r="Q29" s="319">
        <v>1</v>
      </c>
      <c r="R29" s="320"/>
      <c r="S29" s="320"/>
      <c r="T29" s="321"/>
      <c r="U29" s="221"/>
      <c r="V29" s="222"/>
      <c r="W29" s="222"/>
      <c r="X29" s="222"/>
      <c r="Y29" s="222"/>
      <c r="Z29" s="222"/>
      <c r="AA29" s="222"/>
      <c r="AB29" s="222"/>
      <c r="AC29" s="222"/>
      <c r="AD29" s="222"/>
      <c r="AE29" s="222"/>
      <c r="AF29" s="222"/>
      <c r="AG29" s="222"/>
      <c r="AH29" s="222"/>
      <c r="AI29" s="222"/>
      <c r="AJ29" s="222"/>
      <c r="AK29" s="222"/>
      <c r="AL29" s="222"/>
      <c r="AM29" s="222"/>
      <c r="AN29" s="222"/>
      <c r="AO29" s="223"/>
    </row>
    <row r="30" spans="1:45" ht="36" hidden="1" customHeight="1" x14ac:dyDescent="0.2">
      <c r="A30" s="207" t="s">
        <v>33</v>
      </c>
      <c r="B30" s="208"/>
      <c r="C30" s="208"/>
      <c r="D30" s="209"/>
      <c r="E30" s="181"/>
      <c r="F30" s="182"/>
      <c r="G30" s="182"/>
      <c r="H30" s="183"/>
      <c r="I30" s="181"/>
      <c r="J30" s="182"/>
      <c r="K30" s="182"/>
      <c r="L30" s="183"/>
      <c r="M30" s="319" t="e">
        <f t="shared" si="1"/>
        <v>#DIV/0!</v>
      </c>
      <c r="N30" s="320"/>
      <c r="O30" s="320"/>
      <c r="P30" s="321"/>
      <c r="Q30" s="319">
        <v>1</v>
      </c>
      <c r="R30" s="320"/>
      <c r="S30" s="320"/>
      <c r="T30" s="321"/>
      <c r="U30" s="221"/>
      <c r="V30" s="222"/>
      <c r="W30" s="222"/>
      <c r="X30" s="222"/>
      <c r="Y30" s="222"/>
      <c r="Z30" s="222"/>
      <c r="AA30" s="222"/>
      <c r="AB30" s="222"/>
      <c r="AC30" s="222"/>
      <c r="AD30" s="222"/>
      <c r="AE30" s="222"/>
      <c r="AF30" s="222"/>
      <c r="AG30" s="222"/>
      <c r="AH30" s="222"/>
      <c r="AI30" s="222"/>
      <c r="AJ30" s="222"/>
      <c r="AK30" s="222"/>
      <c r="AL30" s="222"/>
      <c r="AM30" s="222"/>
      <c r="AN30" s="222"/>
      <c r="AO30" s="223"/>
    </row>
    <row r="31" spans="1:45" ht="18" customHeight="1" x14ac:dyDescent="0.2">
      <c r="A31" s="210" t="s">
        <v>24</v>
      </c>
      <c r="B31" s="217"/>
      <c r="C31" s="217"/>
      <c r="D31" s="217"/>
      <c r="E31" s="217"/>
      <c r="F31" s="217"/>
      <c r="G31" s="217"/>
      <c r="H31" s="217"/>
      <c r="I31" s="217"/>
      <c r="J31" s="217"/>
      <c r="K31" s="217"/>
      <c r="L31" s="217"/>
      <c r="M31" s="217"/>
      <c r="N31" s="217"/>
      <c r="O31" s="217"/>
      <c r="P31" s="217"/>
      <c r="Q31" s="348">
        <v>0.7</v>
      </c>
      <c r="R31" s="349"/>
      <c r="S31" s="349"/>
      <c r="T31" s="350"/>
      <c r="U31" s="221"/>
      <c r="V31" s="222"/>
      <c r="W31" s="222"/>
      <c r="X31" s="222"/>
      <c r="Y31" s="222"/>
      <c r="Z31" s="222"/>
      <c r="AA31" s="222"/>
      <c r="AB31" s="222"/>
      <c r="AC31" s="222"/>
      <c r="AD31" s="222"/>
      <c r="AE31" s="222"/>
      <c r="AF31" s="222"/>
      <c r="AG31" s="222"/>
      <c r="AH31" s="222"/>
      <c r="AI31" s="222"/>
      <c r="AJ31" s="222"/>
      <c r="AK31" s="222"/>
      <c r="AL31" s="222"/>
      <c r="AM31" s="222"/>
      <c r="AN31" s="222"/>
      <c r="AO31" s="223"/>
      <c r="AS31" s="9" t="s">
        <v>34</v>
      </c>
    </row>
    <row r="32" spans="1:45" ht="18" customHeight="1" x14ac:dyDescent="0.2">
      <c r="A32" s="210" t="s">
        <v>20</v>
      </c>
      <c r="B32" s="217"/>
      <c r="C32" s="217"/>
      <c r="D32" s="217"/>
      <c r="E32" s="217"/>
      <c r="F32" s="217"/>
      <c r="G32" s="217"/>
      <c r="H32" s="217"/>
      <c r="I32" s="217"/>
      <c r="J32" s="217"/>
      <c r="K32" s="217"/>
      <c r="L32" s="217"/>
      <c r="M32" s="217"/>
      <c r="N32" s="217"/>
      <c r="O32" s="217"/>
      <c r="P32" s="217"/>
      <c r="Q32" s="322">
        <v>43100</v>
      </c>
      <c r="R32" s="323"/>
      <c r="S32" s="323"/>
      <c r="T32" s="324"/>
      <c r="U32" s="221"/>
      <c r="V32" s="222"/>
      <c r="W32" s="222"/>
      <c r="X32" s="222"/>
      <c r="Y32" s="222"/>
      <c r="Z32" s="222"/>
      <c r="AA32" s="222"/>
      <c r="AB32" s="222"/>
      <c r="AC32" s="222"/>
      <c r="AD32" s="222"/>
      <c r="AE32" s="222"/>
      <c r="AF32" s="222"/>
      <c r="AG32" s="222"/>
      <c r="AH32" s="222"/>
      <c r="AI32" s="222"/>
      <c r="AJ32" s="222"/>
      <c r="AK32" s="222"/>
      <c r="AL32" s="222"/>
      <c r="AM32" s="222"/>
      <c r="AN32" s="222"/>
      <c r="AO32" s="223"/>
    </row>
    <row r="33" spans="1:41" ht="18" customHeight="1" x14ac:dyDescent="0.2">
      <c r="A33" s="210" t="s">
        <v>23</v>
      </c>
      <c r="B33" s="217"/>
      <c r="C33" s="217"/>
      <c r="D33" s="217"/>
      <c r="E33" s="217"/>
      <c r="F33" s="217"/>
      <c r="G33" s="217"/>
      <c r="H33" s="217"/>
      <c r="I33" s="217"/>
      <c r="J33" s="217"/>
      <c r="K33" s="217"/>
      <c r="L33" s="217"/>
      <c r="M33" s="217"/>
      <c r="N33" s="217"/>
      <c r="O33" s="217"/>
      <c r="P33" s="217"/>
      <c r="Q33" s="325">
        <v>1</v>
      </c>
      <c r="R33" s="326"/>
      <c r="S33" s="326"/>
      <c r="T33" s="327"/>
      <c r="U33" s="224"/>
      <c r="V33" s="225"/>
      <c r="W33" s="225"/>
      <c r="X33" s="225"/>
      <c r="Y33" s="225"/>
      <c r="Z33" s="225"/>
      <c r="AA33" s="225"/>
      <c r="AB33" s="225"/>
      <c r="AC33" s="225"/>
      <c r="AD33" s="225"/>
      <c r="AE33" s="225"/>
      <c r="AF33" s="225"/>
      <c r="AG33" s="225"/>
      <c r="AH33" s="225"/>
      <c r="AI33" s="225"/>
      <c r="AJ33" s="225"/>
      <c r="AK33" s="225"/>
      <c r="AL33" s="225"/>
      <c r="AM33" s="225"/>
      <c r="AN33" s="225"/>
      <c r="AO33" s="226"/>
    </row>
    <row r="34" spans="1:41" ht="28.5" customHeight="1" x14ac:dyDescent="0.2">
      <c r="A34" s="230" t="s">
        <v>195</v>
      </c>
      <c r="B34" s="231"/>
      <c r="C34" s="231"/>
      <c r="D34" s="231"/>
      <c r="E34" s="231"/>
      <c r="F34" s="231"/>
      <c r="G34" s="231"/>
      <c r="H34" s="231"/>
      <c r="I34" s="231"/>
      <c r="J34" s="231"/>
      <c r="K34" s="231"/>
      <c r="L34" s="231"/>
      <c r="M34" s="231"/>
      <c r="N34" s="231"/>
      <c r="O34" s="231"/>
      <c r="P34" s="231"/>
      <c r="Q34" s="231"/>
      <c r="R34" s="231"/>
      <c r="S34" s="231"/>
      <c r="T34" s="232"/>
      <c r="U34" s="196" t="s">
        <v>78</v>
      </c>
      <c r="V34" s="197"/>
      <c r="W34" s="197"/>
      <c r="X34" s="197"/>
      <c r="Y34" s="197"/>
      <c r="Z34" s="197"/>
      <c r="AA34" s="197"/>
      <c r="AB34" s="197"/>
      <c r="AC34" s="197"/>
      <c r="AD34" s="197"/>
      <c r="AE34" s="197"/>
      <c r="AF34" s="197"/>
      <c r="AG34" s="197"/>
      <c r="AH34" s="197"/>
      <c r="AI34" s="197"/>
      <c r="AJ34" s="197"/>
      <c r="AK34" s="197"/>
      <c r="AL34" s="197"/>
      <c r="AM34" s="197"/>
      <c r="AN34" s="197"/>
      <c r="AO34" s="198"/>
    </row>
    <row r="35" spans="1:41" ht="30" customHeight="1" x14ac:dyDescent="0.2">
      <c r="A35" s="233"/>
      <c r="B35" s="234"/>
      <c r="C35" s="234"/>
      <c r="D35" s="234"/>
      <c r="E35" s="234"/>
      <c r="F35" s="234"/>
      <c r="G35" s="234"/>
      <c r="H35" s="234"/>
      <c r="I35" s="234"/>
      <c r="J35" s="234"/>
      <c r="K35" s="234"/>
      <c r="L35" s="234"/>
      <c r="M35" s="234"/>
      <c r="N35" s="234"/>
      <c r="O35" s="234"/>
      <c r="P35" s="234"/>
      <c r="Q35" s="234"/>
      <c r="R35" s="234"/>
      <c r="S35" s="234"/>
      <c r="T35" s="235"/>
      <c r="U35" s="199"/>
      <c r="V35" s="200"/>
      <c r="W35" s="200"/>
      <c r="X35" s="200"/>
      <c r="Y35" s="200"/>
      <c r="Z35" s="200"/>
      <c r="AA35" s="200"/>
      <c r="AB35" s="200"/>
      <c r="AC35" s="200"/>
      <c r="AD35" s="200"/>
      <c r="AE35" s="200"/>
      <c r="AF35" s="200"/>
      <c r="AG35" s="200"/>
      <c r="AH35" s="200"/>
      <c r="AI35" s="200"/>
      <c r="AJ35" s="200"/>
      <c r="AK35" s="200"/>
      <c r="AL35" s="200"/>
      <c r="AM35" s="200"/>
      <c r="AN35" s="200"/>
      <c r="AO35" s="201"/>
    </row>
    <row r="36" spans="1:41" ht="31.5" customHeight="1" x14ac:dyDescent="0.2">
      <c r="A36" s="233"/>
      <c r="B36" s="234"/>
      <c r="C36" s="234"/>
      <c r="D36" s="234"/>
      <c r="E36" s="234"/>
      <c r="F36" s="234"/>
      <c r="G36" s="234"/>
      <c r="H36" s="234"/>
      <c r="I36" s="234"/>
      <c r="J36" s="234"/>
      <c r="K36" s="234"/>
      <c r="L36" s="234"/>
      <c r="M36" s="234"/>
      <c r="N36" s="234"/>
      <c r="O36" s="234"/>
      <c r="P36" s="234"/>
      <c r="Q36" s="234"/>
      <c r="R36" s="234"/>
      <c r="S36" s="234"/>
      <c r="T36" s="235"/>
      <c r="U36" s="196" t="s">
        <v>79</v>
      </c>
      <c r="V36" s="202"/>
      <c r="W36" s="202"/>
      <c r="X36" s="202"/>
      <c r="Y36" s="202"/>
      <c r="Z36" s="202"/>
      <c r="AA36" s="202"/>
      <c r="AB36" s="202"/>
      <c r="AC36" s="202"/>
      <c r="AD36" s="202"/>
      <c r="AE36" s="202"/>
      <c r="AF36" s="202"/>
      <c r="AG36" s="202"/>
      <c r="AH36" s="202"/>
      <c r="AI36" s="202"/>
      <c r="AJ36" s="202"/>
      <c r="AK36" s="202"/>
      <c r="AL36" s="202"/>
      <c r="AM36" s="202"/>
      <c r="AN36" s="202"/>
      <c r="AO36" s="203"/>
    </row>
    <row r="37" spans="1:41" ht="34.5" customHeight="1" thickBot="1" x14ac:dyDescent="0.25">
      <c r="A37" s="236"/>
      <c r="B37" s="237"/>
      <c r="C37" s="237"/>
      <c r="D37" s="237"/>
      <c r="E37" s="237"/>
      <c r="F37" s="237"/>
      <c r="G37" s="237"/>
      <c r="H37" s="237"/>
      <c r="I37" s="237"/>
      <c r="J37" s="237"/>
      <c r="K37" s="237"/>
      <c r="L37" s="237"/>
      <c r="M37" s="237"/>
      <c r="N37" s="237"/>
      <c r="O37" s="237"/>
      <c r="P37" s="237"/>
      <c r="Q37" s="237"/>
      <c r="R37" s="237"/>
      <c r="S37" s="237"/>
      <c r="T37" s="238"/>
      <c r="U37" s="204"/>
      <c r="V37" s="205"/>
      <c r="W37" s="205"/>
      <c r="X37" s="205"/>
      <c r="Y37" s="205"/>
      <c r="Z37" s="205"/>
      <c r="AA37" s="205"/>
      <c r="AB37" s="205"/>
      <c r="AC37" s="205"/>
      <c r="AD37" s="205"/>
      <c r="AE37" s="205"/>
      <c r="AF37" s="205"/>
      <c r="AG37" s="205"/>
      <c r="AH37" s="205"/>
      <c r="AI37" s="205"/>
      <c r="AJ37" s="205"/>
      <c r="AK37" s="205"/>
      <c r="AL37" s="205"/>
      <c r="AM37" s="205"/>
      <c r="AN37" s="205"/>
      <c r="AO37" s="206"/>
    </row>
    <row r="38" spans="1:41" x14ac:dyDescent="0.2">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row>
    <row r="52" spans="13:13" x14ac:dyDescent="0.2">
      <c r="M52" s="9" t="s">
        <v>29</v>
      </c>
    </row>
    <row r="90" spans="1:1" x14ac:dyDescent="0.2">
      <c r="A90" t="s">
        <v>1</v>
      </c>
    </row>
    <row r="91" spans="1:1" x14ac:dyDescent="0.2">
      <c r="A91" t="s">
        <v>21</v>
      </c>
    </row>
    <row r="92" spans="1:1" x14ac:dyDescent="0.2">
      <c r="A92" t="s">
        <v>22</v>
      </c>
    </row>
  </sheetData>
  <mergeCells count="103">
    <mergeCell ref="A6:C8"/>
    <mergeCell ref="D6:J6"/>
    <mergeCell ref="K6:AO6"/>
    <mergeCell ref="D7:J7"/>
    <mergeCell ref="K7:AO7"/>
    <mergeCell ref="D8:J8"/>
    <mergeCell ref="K8:AO8"/>
    <mergeCell ref="F1:AF4"/>
    <mergeCell ref="AG1:AO1"/>
    <mergeCell ref="AG2:AO2"/>
    <mergeCell ref="AG3:AO3"/>
    <mergeCell ref="AG4:AO4"/>
    <mergeCell ref="A5:AO5"/>
    <mergeCell ref="A1:E4"/>
    <mergeCell ref="A12:AO12"/>
    <mergeCell ref="A13:T14"/>
    <mergeCell ref="U13:AO14"/>
    <mergeCell ref="A15:O16"/>
    <mergeCell ref="P15:AC16"/>
    <mergeCell ref="AD15:AO16"/>
    <mergeCell ref="A9:C11"/>
    <mergeCell ref="D9:J9"/>
    <mergeCell ref="K9:AO9"/>
    <mergeCell ref="D10:J10"/>
    <mergeCell ref="K10:AO10"/>
    <mergeCell ref="D11:J11"/>
    <mergeCell ref="K11:AO11"/>
    <mergeCell ref="AK18:AO19"/>
    <mergeCell ref="A19:T19"/>
    <mergeCell ref="A20:G20"/>
    <mergeCell ref="H20:M20"/>
    <mergeCell ref="N20:T20"/>
    <mergeCell ref="AK20:AO20"/>
    <mergeCell ref="A17:T17"/>
    <mergeCell ref="U17:AJ17"/>
    <mergeCell ref="AK17:AO17"/>
    <mergeCell ref="A18:C18"/>
    <mergeCell ref="E18:F18"/>
    <mergeCell ref="G18:H18"/>
    <mergeCell ref="I18:K18"/>
    <mergeCell ref="M18:N18"/>
    <mergeCell ref="P18:T18"/>
    <mergeCell ref="U18:AJ21"/>
    <mergeCell ref="A21:G21"/>
    <mergeCell ref="H21:M21"/>
    <mergeCell ref="N21:T21"/>
    <mergeCell ref="AK21:AO21"/>
    <mergeCell ref="A22:D22"/>
    <mergeCell ref="E22:H22"/>
    <mergeCell ref="I22:L22"/>
    <mergeCell ref="M22:P22"/>
    <mergeCell ref="Q22:T22"/>
    <mergeCell ref="U22:AO22"/>
    <mergeCell ref="Q24:T24"/>
    <mergeCell ref="A25:D25"/>
    <mergeCell ref="E25:H25"/>
    <mergeCell ref="I25:L25"/>
    <mergeCell ref="M25:P25"/>
    <mergeCell ref="Q25:T25"/>
    <mergeCell ref="A23:D23"/>
    <mergeCell ref="E23:H23"/>
    <mergeCell ref="I23:L23"/>
    <mergeCell ref="M23:P23"/>
    <mergeCell ref="Q23:T23"/>
    <mergeCell ref="A24:D24"/>
    <mergeCell ref="E24:H24"/>
    <mergeCell ref="I24:L24"/>
    <mergeCell ref="M24:P24"/>
    <mergeCell ref="Q29:T29"/>
    <mergeCell ref="A26:D26"/>
    <mergeCell ref="E26:H26"/>
    <mergeCell ref="I26:L26"/>
    <mergeCell ref="M26:P26"/>
    <mergeCell ref="Q26:T26"/>
    <mergeCell ref="A27:D27"/>
    <mergeCell ref="E27:H27"/>
    <mergeCell ref="I27:L27"/>
    <mergeCell ref="M27:P27"/>
    <mergeCell ref="Q27:T27"/>
    <mergeCell ref="A32:P32"/>
    <mergeCell ref="Q32:T32"/>
    <mergeCell ref="A33:P33"/>
    <mergeCell ref="Q33:T33"/>
    <mergeCell ref="A34:T37"/>
    <mergeCell ref="U34:AO35"/>
    <mergeCell ref="U36:AO37"/>
    <mergeCell ref="A30:D30"/>
    <mergeCell ref="E30:H30"/>
    <mergeCell ref="I30:L30"/>
    <mergeCell ref="M30:P30"/>
    <mergeCell ref="Q30:T30"/>
    <mergeCell ref="A31:P31"/>
    <mergeCell ref="Q31:T31"/>
    <mergeCell ref="U23:AO33"/>
    <mergeCell ref="A28:D28"/>
    <mergeCell ref="E28:H28"/>
    <mergeCell ref="I28:L28"/>
    <mergeCell ref="M28:P28"/>
    <mergeCell ref="Q28:T28"/>
    <mergeCell ref="A29:D29"/>
    <mergeCell ref="E29:H29"/>
    <mergeCell ref="I29:L29"/>
    <mergeCell ref="M29:P29"/>
  </mergeCells>
  <conditionalFormatting sqref="M23:M30">
    <cfRule type="cellIs" dxfId="8" priority="2" stopIfTrue="1" operator="between">
      <formula>0.7</formula>
      <formula>0.9</formula>
    </cfRule>
    <cfRule type="cellIs" dxfId="7" priority="3" stopIfTrue="1" operator="lessThan">
      <formula>0.7</formula>
    </cfRule>
  </conditionalFormatting>
  <conditionalFormatting sqref="M23:M30 N27:P30">
    <cfRule type="cellIs" dxfId="6" priority="1" stopIfTrue="1" operator="greaterThanOrEqual">
      <formula>0.9</formula>
    </cfRule>
  </conditionalFormatting>
  <printOptions horizontalCentered="1" verticalCentered="1"/>
  <pageMargins left="0.51181102362204722" right="0.51181102362204722" top="0.55118110236220474" bottom="0.55118110236220474" header="0.31496062992125984" footer="0.31496062992125984"/>
  <pageSetup scale="75" orientation="landscape" r:id="rId1"/>
  <rowBreaks count="1" manualBreakCount="1">
    <brk id="3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S92"/>
  <sheetViews>
    <sheetView topLeftCell="A18" zoomScale="110" zoomScaleNormal="110" zoomScaleSheetLayoutView="100" workbookViewId="0">
      <selection activeCell="U36" sqref="U36:AO37"/>
    </sheetView>
  </sheetViews>
  <sheetFormatPr baseColWidth="10" defaultColWidth="3.140625" defaultRowHeight="12.75" x14ac:dyDescent="0.2"/>
  <cols>
    <col min="1" max="3" width="2.85546875" customWidth="1"/>
    <col min="4" max="4" width="5.28515625" customWidth="1"/>
    <col min="5" max="5" width="5.7109375" customWidth="1"/>
    <col min="6" max="6" width="4.5703125" customWidth="1"/>
    <col min="7" max="7" width="5.7109375" hidden="1" customWidth="1"/>
    <col min="10" max="10" width="4" bestFit="1" customWidth="1"/>
    <col min="14" max="14" width="4.7109375" bestFit="1" customWidth="1"/>
    <col min="17" max="19" width="2.7109375" customWidth="1"/>
    <col min="20" max="20" width="4.28515625" customWidth="1"/>
    <col min="21" max="41" width="3.42578125" customWidth="1"/>
    <col min="45" max="45" width="10.28515625" bestFit="1" customWidth="1"/>
  </cols>
  <sheetData>
    <row r="1" spans="1:41" ht="18" customHeight="1" x14ac:dyDescent="0.2">
      <c r="A1" s="133"/>
      <c r="B1" s="134"/>
      <c r="C1" s="134"/>
      <c r="D1" s="134"/>
      <c r="E1" s="135"/>
      <c r="F1" s="130" t="s">
        <v>41</v>
      </c>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7"/>
      <c r="AG1" s="127" t="s">
        <v>37</v>
      </c>
      <c r="AH1" s="128"/>
      <c r="AI1" s="128"/>
      <c r="AJ1" s="128"/>
      <c r="AK1" s="128"/>
      <c r="AL1" s="128"/>
      <c r="AM1" s="128"/>
      <c r="AN1" s="128"/>
      <c r="AO1" s="129"/>
    </row>
    <row r="2" spans="1:41" ht="18" customHeight="1" x14ac:dyDescent="0.2">
      <c r="A2" s="133"/>
      <c r="B2" s="134"/>
      <c r="C2" s="134"/>
      <c r="D2" s="134"/>
      <c r="E2" s="135"/>
      <c r="F2" s="131"/>
      <c r="G2" s="90"/>
      <c r="H2" s="90"/>
      <c r="I2" s="90"/>
      <c r="J2" s="90"/>
      <c r="K2" s="90"/>
      <c r="L2" s="90"/>
      <c r="M2" s="90"/>
      <c r="N2" s="90"/>
      <c r="O2" s="90"/>
      <c r="P2" s="90"/>
      <c r="Q2" s="90"/>
      <c r="R2" s="90"/>
      <c r="S2" s="90"/>
      <c r="T2" s="90"/>
      <c r="U2" s="90"/>
      <c r="V2" s="90"/>
      <c r="W2" s="90"/>
      <c r="X2" s="90"/>
      <c r="Y2" s="90"/>
      <c r="Z2" s="90"/>
      <c r="AA2" s="90"/>
      <c r="AB2" s="90"/>
      <c r="AC2" s="90"/>
      <c r="AD2" s="90"/>
      <c r="AE2" s="90"/>
      <c r="AF2" s="91"/>
      <c r="AG2" s="127" t="s">
        <v>40</v>
      </c>
      <c r="AH2" s="128"/>
      <c r="AI2" s="128"/>
      <c r="AJ2" s="128"/>
      <c r="AK2" s="128"/>
      <c r="AL2" s="128"/>
      <c r="AM2" s="128"/>
      <c r="AN2" s="128"/>
      <c r="AO2" s="129"/>
    </row>
    <row r="3" spans="1:41" ht="18" customHeight="1" x14ac:dyDescent="0.2">
      <c r="A3" s="133"/>
      <c r="B3" s="134"/>
      <c r="C3" s="134"/>
      <c r="D3" s="134"/>
      <c r="E3" s="135"/>
      <c r="F3" s="131"/>
      <c r="G3" s="90"/>
      <c r="H3" s="90"/>
      <c r="I3" s="90"/>
      <c r="J3" s="90"/>
      <c r="K3" s="90"/>
      <c r="L3" s="90"/>
      <c r="M3" s="90"/>
      <c r="N3" s="90"/>
      <c r="O3" s="90"/>
      <c r="P3" s="90"/>
      <c r="Q3" s="90"/>
      <c r="R3" s="90"/>
      <c r="S3" s="90"/>
      <c r="T3" s="90"/>
      <c r="U3" s="90"/>
      <c r="V3" s="90"/>
      <c r="W3" s="90"/>
      <c r="X3" s="90"/>
      <c r="Y3" s="90"/>
      <c r="Z3" s="90"/>
      <c r="AA3" s="90"/>
      <c r="AB3" s="90"/>
      <c r="AC3" s="90"/>
      <c r="AD3" s="90"/>
      <c r="AE3" s="90"/>
      <c r="AF3" s="91"/>
      <c r="AG3" s="127" t="s">
        <v>38</v>
      </c>
      <c r="AH3" s="128"/>
      <c r="AI3" s="128"/>
      <c r="AJ3" s="128"/>
      <c r="AK3" s="128"/>
      <c r="AL3" s="128"/>
      <c r="AM3" s="128"/>
      <c r="AN3" s="128"/>
      <c r="AO3" s="129"/>
    </row>
    <row r="4" spans="1:41" ht="18" customHeight="1" x14ac:dyDescent="0.2">
      <c r="A4" s="136"/>
      <c r="B4" s="137"/>
      <c r="C4" s="137"/>
      <c r="D4" s="137"/>
      <c r="E4" s="138"/>
      <c r="F4" s="132"/>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20"/>
      <c r="AG4" s="127" t="s">
        <v>39</v>
      </c>
      <c r="AH4" s="128"/>
      <c r="AI4" s="128"/>
      <c r="AJ4" s="128"/>
      <c r="AK4" s="128"/>
      <c r="AL4" s="128"/>
      <c r="AM4" s="128"/>
      <c r="AN4" s="128"/>
      <c r="AO4" s="129"/>
    </row>
    <row r="5" spans="1:41" ht="6.75" customHeight="1" x14ac:dyDescent="0.2">
      <c r="A5" s="139" t="s">
        <v>29</v>
      </c>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1"/>
    </row>
    <row r="6" spans="1:41" x14ac:dyDescent="0.2">
      <c r="A6" s="115" t="s">
        <v>0</v>
      </c>
      <c r="B6" s="116"/>
      <c r="C6" s="117"/>
      <c r="D6" s="95" t="s">
        <v>1</v>
      </c>
      <c r="E6" s="95"/>
      <c r="F6" s="95"/>
      <c r="G6" s="95"/>
      <c r="H6" s="95"/>
      <c r="I6" s="95"/>
      <c r="J6" s="95"/>
      <c r="K6" s="142" t="s">
        <v>44</v>
      </c>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143"/>
    </row>
    <row r="7" spans="1:41" x14ac:dyDescent="0.2">
      <c r="A7" s="89"/>
      <c r="B7" s="90"/>
      <c r="C7" s="91"/>
      <c r="D7" s="95" t="s">
        <v>21</v>
      </c>
      <c r="E7" s="95"/>
      <c r="F7" s="95"/>
      <c r="G7" s="95"/>
      <c r="H7" s="95"/>
      <c r="I7" s="95"/>
      <c r="J7" s="95"/>
      <c r="K7" s="142" t="s">
        <v>61</v>
      </c>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143"/>
    </row>
    <row r="8" spans="1:41" x14ac:dyDescent="0.2">
      <c r="A8" s="118"/>
      <c r="B8" s="119"/>
      <c r="C8" s="120"/>
      <c r="D8" s="121" t="s">
        <v>36</v>
      </c>
      <c r="E8" s="122"/>
      <c r="F8" s="122"/>
      <c r="G8" s="122"/>
      <c r="H8" s="122"/>
      <c r="I8" s="122"/>
      <c r="J8" s="123"/>
      <c r="K8" s="142" t="s">
        <v>68</v>
      </c>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143"/>
    </row>
    <row r="9" spans="1:41" ht="12.75" customHeight="1" x14ac:dyDescent="0.2">
      <c r="A9" s="108" t="s">
        <v>28</v>
      </c>
      <c r="B9" s="108"/>
      <c r="C9" s="108"/>
      <c r="D9" s="95" t="s">
        <v>1</v>
      </c>
      <c r="E9" s="95"/>
      <c r="F9" s="95"/>
      <c r="G9" s="95"/>
      <c r="H9" s="95"/>
      <c r="I9" s="95"/>
      <c r="J9" s="95"/>
      <c r="K9" s="96" t="s">
        <v>48</v>
      </c>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8"/>
    </row>
    <row r="10" spans="1:41" ht="15.75" customHeight="1" x14ac:dyDescent="0.2">
      <c r="A10" s="108"/>
      <c r="B10" s="108"/>
      <c r="C10" s="108"/>
      <c r="D10" s="95" t="s">
        <v>21</v>
      </c>
      <c r="E10" s="95"/>
      <c r="F10" s="95"/>
      <c r="G10" s="95"/>
      <c r="H10" s="95"/>
      <c r="I10" s="95"/>
      <c r="J10" s="95"/>
      <c r="K10" s="109" t="s">
        <v>61</v>
      </c>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10"/>
    </row>
    <row r="11" spans="1:41" ht="26.25" customHeight="1" x14ac:dyDescent="0.2">
      <c r="A11" s="108"/>
      <c r="B11" s="108"/>
      <c r="C11" s="108"/>
      <c r="D11" s="95" t="s">
        <v>36</v>
      </c>
      <c r="E11" s="95"/>
      <c r="F11" s="95"/>
      <c r="G11" s="95"/>
      <c r="H11" s="95"/>
      <c r="I11" s="95"/>
      <c r="J11" s="95"/>
      <c r="K11" s="109" t="s">
        <v>69</v>
      </c>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10"/>
    </row>
    <row r="12" spans="1:41" ht="48.75" customHeight="1" x14ac:dyDescent="0.2">
      <c r="A12" s="99" t="s">
        <v>60</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1"/>
    </row>
    <row r="13" spans="1:41" ht="20.25" customHeight="1" x14ac:dyDescent="0.2">
      <c r="A13" s="253" t="s">
        <v>100</v>
      </c>
      <c r="B13" s="301"/>
      <c r="C13" s="301"/>
      <c r="D13" s="301"/>
      <c r="E13" s="301"/>
      <c r="F13" s="301"/>
      <c r="G13" s="301"/>
      <c r="H13" s="301"/>
      <c r="I13" s="301"/>
      <c r="J13" s="301"/>
      <c r="K13" s="301"/>
      <c r="L13" s="301"/>
      <c r="M13" s="301"/>
      <c r="N13" s="301"/>
      <c r="O13" s="301"/>
      <c r="P13" s="301"/>
      <c r="Q13" s="301"/>
      <c r="R13" s="301"/>
      <c r="S13" s="301"/>
      <c r="T13" s="302"/>
      <c r="U13" s="259" t="s">
        <v>112</v>
      </c>
      <c r="V13" s="260"/>
      <c r="W13" s="260"/>
      <c r="X13" s="260"/>
      <c r="Y13" s="260"/>
      <c r="Z13" s="260"/>
      <c r="AA13" s="260"/>
      <c r="AB13" s="260"/>
      <c r="AC13" s="260"/>
      <c r="AD13" s="260"/>
      <c r="AE13" s="260"/>
      <c r="AF13" s="260"/>
      <c r="AG13" s="260"/>
      <c r="AH13" s="260"/>
      <c r="AI13" s="260"/>
      <c r="AJ13" s="260"/>
      <c r="AK13" s="260"/>
      <c r="AL13" s="260"/>
      <c r="AM13" s="260"/>
      <c r="AN13" s="260"/>
      <c r="AO13" s="261"/>
    </row>
    <row r="14" spans="1:41" ht="15.75" customHeight="1" x14ac:dyDescent="0.2">
      <c r="A14" s="303"/>
      <c r="B14" s="304"/>
      <c r="C14" s="304"/>
      <c r="D14" s="304"/>
      <c r="E14" s="304"/>
      <c r="F14" s="304"/>
      <c r="G14" s="304"/>
      <c r="H14" s="304"/>
      <c r="I14" s="304"/>
      <c r="J14" s="304"/>
      <c r="K14" s="304"/>
      <c r="L14" s="304"/>
      <c r="M14" s="304"/>
      <c r="N14" s="304"/>
      <c r="O14" s="304"/>
      <c r="P14" s="304"/>
      <c r="Q14" s="304"/>
      <c r="R14" s="304"/>
      <c r="S14" s="304"/>
      <c r="T14" s="305"/>
      <c r="U14" s="262"/>
      <c r="V14" s="263"/>
      <c r="W14" s="263"/>
      <c r="X14" s="263"/>
      <c r="Y14" s="263"/>
      <c r="Z14" s="263"/>
      <c r="AA14" s="263"/>
      <c r="AB14" s="263"/>
      <c r="AC14" s="263"/>
      <c r="AD14" s="263"/>
      <c r="AE14" s="263"/>
      <c r="AF14" s="263"/>
      <c r="AG14" s="263"/>
      <c r="AH14" s="263"/>
      <c r="AI14" s="263"/>
      <c r="AJ14" s="263"/>
      <c r="AK14" s="263"/>
      <c r="AL14" s="263"/>
      <c r="AM14" s="263"/>
      <c r="AN14" s="263"/>
      <c r="AO14" s="264"/>
    </row>
    <row r="15" spans="1:41" ht="26.25" customHeight="1" x14ac:dyDescent="0.2">
      <c r="A15" s="54" t="s">
        <v>101</v>
      </c>
      <c r="B15" s="55"/>
      <c r="C15" s="55"/>
      <c r="D15" s="55"/>
      <c r="E15" s="55"/>
      <c r="F15" s="55"/>
      <c r="G15" s="55"/>
      <c r="H15" s="55"/>
      <c r="I15" s="55"/>
      <c r="J15" s="55"/>
      <c r="K15" s="55"/>
      <c r="L15" s="55"/>
      <c r="M15" s="55"/>
      <c r="N15" s="55"/>
      <c r="O15" s="55"/>
      <c r="P15" s="58" t="s">
        <v>46</v>
      </c>
      <c r="Q15" s="59"/>
      <c r="R15" s="59"/>
      <c r="S15" s="59"/>
      <c r="T15" s="59"/>
      <c r="U15" s="59"/>
      <c r="V15" s="59"/>
      <c r="W15" s="59"/>
      <c r="X15" s="59"/>
      <c r="Y15" s="59"/>
      <c r="Z15" s="59"/>
      <c r="AA15" s="59"/>
      <c r="AB15" s="59"/>
      <c r="AC15" s="60"/>
      <c r="AD15" s="64" t="s">
        <v>80</v>
      </c>
      <c r="AE15" s="65"/>
      <c r="AF15" s="65"/>
      <c r="AG15" s="65"/>
      <c r="AH15" s="65"/>
      <c r="AI15" s="65"/>
      <c r="AJ15" s="65"/>
      <c r="AK15" s="65"/>
      <c r="AL15" s="65"/>
      <c r="AM15" s="65"/>
      <c r="AN15" s="65"/>
      <c r="AO15" s="66"/>
    </row>
    <row r="16" spans="1:41" ht="13.5" customHeight="1" x14ac:dyDescent="0.2">
      <c r="A16" s="56"/>
      <c r="B16" s="57"/>
      <c r="C16" s="57"/>
      <c r="D16" s="57"/>
      <c r="E16" s="57"/>
      <c r="F16" s="57"/>
      <c r="G16" s="57"/>
      <c r="H16" s="57"/>
      <c r="I16" s="57"/>
      <c r="J16" s="57"/>
      <c r="K16" s="57"/>
      <c r="L16" s="57"/>
      <c r="M16" s="57"/>
      <c r="N16" s="57"/>
      <c r="O16" s="57"/>
      <c r="P16" s="61"/>
      <c r="Q16" s="62"/>
      <c r="R16" s="62"/>
      <c r="S16" s="62"/>
      <c r="T16" s="62"/>
      <c r="U16" s="62"/>
      <c r="V16" s="62"/>
      <c r="W16" s="62"/>
      <c r="X16" s="62"/>
      <c r="Y16" s="62"/>
      <c r="Z16" s="62"/>
      <c r="AA16" s="62"/>
      <c r="AB16" s="62"/>
      <c r="AC16" s="63"/>
      <c r="AD16" s="67"/>
      <c r="AE16" s="68"/>
      <c r="AF16" s="68"/>
      <c r="AG16" s="68"/>
      <c r="AH16" s="68"/>
      <c r="AI16" s="68"/>
      <c r="AJ16" s="68"/>
      <c r="AK16" s="68"/>
      <c r="AL16" s="68"/>
      <c r="AM16" s="68"/>
      <c r="AN16" s="68"/>
      <c r="AO16" s="69"/>
    </row>
    <row r="17" spans="1:45" x14ac:dyDescent="0.2">
      <c r="A17" s="265" t="s">
        <v>2</v>
      </c>
      <c r="B17" s="70"/>
      <c r="C17" s="70"/>
      <c r="D17" s="70"/>
      <c r="E17" s="70"/>
      <c r="F17" s="70"/>
      <c r="G17" s="70"/>
      <c r="H17" s="70"/>
      <c r="I17" s="70"/>
      <c r="J17" s="70"/>
      <c r="K17" s="70"/>
      <c r="L17" s="70"/>
      <c r="M17" s="70"/>
      <c r="N17" s="70"/>
      <c r="O17" s="70"/>
      <c r="P17" s="70"/>
      <c r="Q17" s="70"/>
      <c r="R17" s="70"/>
      <c r="S17" s="70"/>
      <c r="T17" s="70"/>
      <c r="U17" s="70" t="s">
        <v>3</v>
      </c>
      <c r="V17" s="70"/>
      <c r="W17" s="70"/>
      <c r="X17" s="70"/>
      <c r="Y17" s="70"/>
      <c r="Z17" s="70"/>
      <c r="AA17" s="70"/>
      <c r="AB17" s="70"/>
      <c r="AC17" s="70"/>
      <c r="AD17" s="70"/>
      <c r="AE17" s="70"/>
      <c r="AF17" s="70"/>
      <c r="AG17" s="70"/>
      <c r="AH17" s="70"/>
      <c r="AI17" s="70"/>
      <c r="AJ17" s="70"/>
      <c r="AK17" s="70" t="s">
        <v>4</v>
      </c>
      <c r="AL17" s="70"/>
      <c r="AM17" s="70"/>
      <c r="AN17" s="70"/>
      <c r="AO17" s="71"/>
    </row>
    <row r="18" spans="1:45" ht="21" customHeight="1" x14ac:dyDescent="0.2">
      <c r="A18" s="1" t="s">
        <v>5</v>
      </c>
      <c r="B18" s="2"/>
      <c r="C18" s="2"/>
      <c r="D18" s="10"/>
      <c r="E18" s="2" t="s">
        <v>6</v>
      </c>
      <c r="F18" s="2"/>
      <c r="G18" s="147" t="s">
        <v>42</v>
      </c>
      <c r="H18" s="148"/>
      <c r="I18" s="3" t="s">
        <v>7</v>
      </c>
      <c r="J18" s="4"/>
      <c r="K18" s="5"/>
      <c r="L18" s="6"/>
      <c r="M18" s="147" t="s">
        <v>8</v>
      </c>
      <c r="N18" s="148"/>
      <c r="O18" s="2"/>
      <c r="P18" s="266" t="s">
        <v>27</v>
      </c>
      <c r="Q18" s="266"/>
      <c r="R18" s="266"/>
      <c r="S18" s="266"/>
      <c r="T18" s="266"/>
      <c r="U18" s="75" t="s">
        <v>99</v>
      </c>
      <c r="V18" s="149"/>
      <c r="W18" s="149"/>
      <c r="X18" s="149"/>
      <c r="Y18" s="149"/>
      <c r="Z18" s="149"/>
      <c r="AA18" s="149"/>
      <c r="AB18" s="149"/>
      <c r="AC18" s="149"/>
      <c r="AD18" s="149"/>
      <c r="AE18" s="149"/>
      <c r="AF18" s="149"/>
      <c r="AG18" s="149"/>
      <c r="AH18" s="149"/>
      <c r="AI18" s="149"/>
      <c r="AJ18" s="150"/>
      <c r="AK18" s="75" t="s">
        <v>73</v>
      </c>
      <c r="AL18" s="76"/>
      <c r="AM18" s="76"/>
      <c r="AN18" s="76"/>
      <c r="AO18" s="77"/>
    </row>
    <row r="19" spans="1:45" ht="21" customHeight="1" x14ac:dyDescent="0.2">
      <c r="A19" s="265" t="s">
        <v>9</v>
      </c>
      <c r="B19" s="70"/>
      <c r="C19" s="70"/>
      <c r="D19" s="70"/>
      <c r="E19" s="70"/>
      <c r="F19" s="70"/>
      <c r="G19" s="70"/>
      <c r="H19" s="70"/>
      <c r="I19" s="70"/>
      <c r="J19" s="70"/>
      <c r="K19" s="70"/>
      <c r="L19" s="70"/>
      <c r="M19" s="70"/>
      <c r="N19" s="70"/>
      <c r="O19" s="70"/>
      <c r="P19" s="70"/>
      <c r="Q19" s="70"/>
      <c r="R19" s="70"/>
      <c r="S19" s="70"/>
      <c r="T19" s="70"/>
      <c r="U19" s="151"/>
      <c r="V19" s="152"/>
      <c r="W19" s="152"/>
      <c r="X19" s="152"/>
      <c r="Y19" s="152"/>
      <c r="Z19" s="152"/>
      <c r="AA19" s="152"/>
      <c r="AB19" s="152"/>
      <c r="AC19" s="152"/>
      <c r="AD19" s="152"/>
      <c r="AE19" s="152"/>
      <c r="AF19" s="152"/>
      <c r="AG19" s="152"/>
      <c r="AH19" s="152"/>
      <c r="AI19" s="152"/>
      <c r="AJ19" s="153"/>
      <c r="AK19" s="78"/>
      <c r="AL19" s="79"/>
      <c r="AM19" s="79"/>
      <c r="AN19" s="79"/>
      <c r="AO19" s="80"/>
    </row>
    <row r="20" spans="1:45" x14ac:dyDescent="0.2">
      <c r="A20" s="81" t="s">
        <v>11</v>
      </c>
      <c r="B20" s="82"/>
      <c r="C20" s="82"/>
      <c r="D20" s="82"/>
      <c r="E20" s="82"/>
      <c r="F20" s="82"/>
      <c r="G20" s="82"/>
      <c r="H20" s="83" t="s">
        <v>12</v>
      </c>
      <c r="I20" s="83"/>
      <c r="J20" s="83"/>
      <c r="K20" s="83"/>
      <c r="L20" s="83"/>
      <c r="M20" s="83"/>
      <c r="N20" s="244" t="s">
        <v>13</v>
      </c>
      <c r="O20" s="244"/>
      <c r="P20" s="244"/>
      <c r="Q20" s="244"/>
      <c r="R20" s="244"/>
      <c r="S20" s="244"/>
      <c r="T20" s="244"/>
      <c r="U20" s="151"/>
      <c r="V20" s="152"/>
      <c r="W20" s="152"/>
      <c r="X20" s="152"/>
      <c r="Y20" s="152"/>
      <c r="Z20" s="152"/>
      <c r="AA20" s="152"/>
      <c r="AB20" s="152"/>
      <c r="AC20" s="152"/>
      <c r="AD20" s="152"/>
      <c r="AE20" s="152"/>
      <c r="AF20" s="152"/>
      <c r="AG20" s="152"/>
      <c r="AH20" s="152"/>
      <c r="AI20" s="152"/>
      <c r="AJ20" s="153"/>
      <c r="AK20" s="84" t="s">
        <v>10</v>
      </c>
      <c r="AL20" s="84"/>
      <c r="AM20" s="84"/>
      <c r="AN20" s="84"/>
      <c r="AO20" s="85"/>
    </row>
    <row r="21" spans="1:45" ht="27" customHeight="1" x14ac:dyDescent="0.2">
      <c r="A21" s="169" t="s">
        <v>55</v>
      </c>
      <c r="B21" s="170"/>
      <c r="C21" s="170"/>
      <c r="D21" s="170"/>
      <c r="E21" s="170"/>
      <c r="F21" s="170"/>
      <c r="G21" s="171"/>
      <c r="H21" s="172" t="s">
        <v>26</v>
      </c>
      <c r="I21" s="173"/>
      <c r="J21" s="173"/>
      <c r="K21" s="173"/>
      <c r="L21" s="173"/>
      <c r="M21" s="174"/>
      <c r="N21" s="248" t="s">
        <v>25</v>
      </c>
      <c r="O21" s="249"/>
      <c r="P21" s="249"/>
      <c r="Q21" s="249"/>
      <c r="R21" s="249"/>
      <c r="S21" s="249"/>
      <c r="T21" s="250"/>
      <c r="U21" s="154"/>
      <c r="V21" s="155"/>
      <c r="W21" s="155"/>
      <c r="X21" s="155"/>
      <c r="Y21" s="155"/>
      <c r="Z21" s="155"/>
      <c r="AA21" s="155"/>
      <c r="AB21" s="155"/>
      <c r="AC21" s="155"/>
      <c r="AD21" s="155"/>
      <c r="AE21" s="155"/>
      <c r="AF21" s="155"/>
      <c r="AG21" s="155"/>
      <c r="AH21" s="155"/>
      <c r="AI21" s="155"/>
      <c r="AJ21" s="156"/>
      <c r="AK21" s="175" t="s">
        <v>47</v>
      </c>
      <c r="AL21" s="176"/>
      <c r="AM21" s="176"/>
      <c r="AN21" s="176"/>
      <c r="AO21" s="177"/>
    </row>
    <row r="22" spans="1:45" x14ac:dyDescent="0.2">
      <c r="A22" s="72" t="s">
        <v>14</v>
      </c>
      <c r="B22" s="167"/>
      <c r="C22" s="167"/>
      <c r="D22" s="168"/>
      <c r="E22" s="166" t="s">
        <v>15</v>
      </c>
      <c r="F22" s="167"/>
      <c r="G22" s="167"/>
      <c r="H22" s="168"/>
      <c r="I22" s="166" t="s">
        <v>16</v>
      </c>
      <c r="J22" s="167"/>
      <c r="K22" s="167"/>
      <c r="L22" s="168"/>
      <c r="M22" s="166" t="s">
        <v>17</v>
      </c>
      <c r="N22" s="167"/>
      <c r="O22" s="167"/>
      <c r="P22" s="168"/>
      <c r="Q22" s="166" t="s">
        <v>18</v>
      </c>
      <c r="R22" s="167"/>
      <c r="S22" s="167"/>
      <c r="T22" s="168"/>
      <c r="U22" s="70" t="s">
        <v>19</v>
      </c>
      <c r="V22" s="70"/>
      <c r="W22" s="70"/>
      <c r="X22" s="70"/>
      <c r="Y22" s="70"/>
      <c r="Z22" s="70"/>
      <c r="AA22" s="70"/>
      <c r="AB22" s="70"/>
      <c r="AC22" s="70"/>
      <c r="AD22" s="70"/>
      <c r="AE22" s="70"/>
      <c r="AF22" s="70"/>
      <c r="AG22" s="70"/>
      <c r="AH22" s="70"/>
      <c r="AI22" s="70"/>
      <c r="AJ22" s="70"/>
      <c r="AK22" s="70"/>
      <c r="AL22" s="70"/>
      <c r="AM22" s="70"/>
      <c r="AN22" s="70"/>
      <c r="AO22" s="71"/>
      <c r="AP22" s="7"/>
    </row>
    <row r="23" spans="1:45" ht="24" customHeight="1" x14ac:dyDescent="0.2">
      <c r="A23" s="157" t="s">
        <v>74</v>
      </c>
      <c r="B23" s="158"/>
      <c r="C23" s="158"/>
      <c r="D23" s="159"/>
      <c r="E23" s="160">
        <v>210</v>
      </c>
      <c r="F23" s="161"/>
      <c r="G23" s="161"/>
      <c r="H23" s="162"/>
      <c r="I23" s="160">
        <v>219</v>
      </c>
      <c r="J23" s="161"/>
      <c r="K23" s="161"/>
      <c r="L23" s="162"/>
      <c r="M23" s="313">
        <f>+E23/I23</f>
        <v>0.95890410958904104</v>
      </c>
      <c r="N23" s="314"/>
      <c r="O23" s="314"/>
      <c r="P23" s="315"/>
      <c r="Q23" s="313">
        <v>0.9</v>
      </c>
      <c r="R23" s="314"/>
      <c r="S23" s="314"/>
      <c r="T23" s="315"/>
      <c r="U23" s="221"/>
      <c r="V23" s="222"/>
      <c r="W23" s="222"/>
      <c r="X23" s="222"/>
      <c r="Y23" s="222"/>
      <c r="Z23" s="222"/>
      <c r="AA23" s="222"/>
      <c r="AB23" s="222"/>
      <c r="AC23" s="222"/>
      <c r="AD23" s="222"/>
      <c r="AE23" s="222"/>
      <c r="AF23" s="222"/>
      <c r="AG23" s="222"/>
      <c r="AH23" s="222"/>
      <c r="AI23" s="222"/>
      <c r="AJ23" s="222"/>
      <c r="AK23" s="222"/>
      <c r="AL23" s="222"/>
      <c r="AM23" s="222"/>
      <c r="AN23" s="222"/>
      <c r="AO23" s="223"/>
    </row>
    <row r="24" spans="1:45" ht="22.5" customHeight="1" x14ac:dyDescent="0.2">
      <c r="A24" s="157" t="s">
        <v>75</v>
      </c>
      <c r="B24" s="158"/>
      <c r="C24" s="158"/>
      <c r="D24" s="159"/>
      <c r="E24" s="160"/>
      <c r="F24" s="161"/>
      <c r="G24" s="161"/>
      <c r="H24" s="162"/>
      <c r="I24" s="160">
        <v>219</v>
      </c>
      <c r="J24" s="161"/>
      <c r="K24" s="161"/>
      <c r="L24" s="162"/>
      <c r="M24" s="313"/>
      <c r="N24" s="314"/>
      <c r="O24" s="314"/>
      <c r="P24" s="315"/>
      <c r="Q24" s="313">
        <v>0.9</v>
      </c>
      <c r="R24" s="314"/>
      <c r="S24" s="314"/>
      <c r="T24" s="315"/>
      <c r="U24" s="221"/>
      <c r="V24" s="222"/>
      <c r="W24" s="222"/>
      <c r="X24" s="222"/>
      <c r="Y24" s="222"/>
      <c r="Z24" s="222"/>
      <c r="AA24" s="222"/>
      <c r="AB24" s="222"/>
      <c r="AC24" s="222"/>
      <c r="AD24" s="222"/>
      <c r="AE24" s="222"/>
      <c r="AF24" s="222"/>
      <c r="AG24" s="222"/>
      <c r="AH24" s="222"/>
      <c r="AI24" s="222"/>
      <c r="AJ24" s="222"/>
      <c r="AK24" s="222"/>
      <c r="AL24" s="222"/>
      <c r="AM24" s="222"/>
      <c r="AN24" s="222"/>
      <c r="AO24" s="223"/>
    </row>
    <row r="25" spans="1:45" ht="24" customHeight="1" x14ac:dyDescent="0.2">
      <c r="A25" s="157" t="s">
        <v>76</v>
      </c>
      <c r="B25" s="158"/>
      <c r="C25" s="158"/>
      <c r="D25" s="159"/>
      <c r="E25" s="160"/>
      <c r="F25" s="161"/>
      <c r="G25" s="161"/>
      <c r="H25" s="162"/>
      <c r="I25" s="160">
        <v>219</v>
      </c>
      <c r="J25" s="161"/>
      <c r="K25" s="161"/>
      <c r="L25" s="162"/>
      <c r="M25" s="313"/>
      <c r="N25" s="314"/>
      <c r="O25" s="314"/>
      <c r="P25" s="315"/>
      <c r="Q25" s="313">
        <v>1</v>
      </c>
      <c r="R25" s="314"/>
      <c r="S25" s="314"/>
      <c r="T25" s="315"/>
      <c r="U25" s="221"/>
      <c r="V25" s="222"/>
      <c r="W25" s="222"/>
      <c r="X25" s="222"/>
      <c r="Y25" s="222"/>
      <c r="Z25" s="222"/>
      <c r="AA25" s="222"/>
      <c r="AB25" s="222"/>
      <c r="AC25" s="222"/>
      <c r="AD25" s="222"/>
      <c r="AE25" s="222"/>
      <c r="AF25" s="222"/>
      <c r="AG25" s="222"/>
      <c r="AH25" s="222"/>
      <c r="AI25" s="222"/>
      <c r="AJ25" s="222"/>
      <c r="AK25" s="222"/>
      <c r="AL25" s="222"/>
      <c r="AM25" s="222"/>
      <c r="AN25" s="222"/>
      <c r="AO25" s="223"/>
    </row>
    <row r="26" spans="1:45" ht="25.5" customHeight="1" x14ac:dyDescent="0.2">
      <c r="A26" s="157" t="s">
        <v>77</v>
      </c>
      <c r="B26" s="158"/>
      <c r="C26" s="158"/>
      <c r="D26" s="159"/>
      <c r="E26" s="160"/>
      <c r="F26" s="161"/>
      <c r="G26" s="161"/>
      <c r="H26" s="162"/>
      <c r="I26" s="160">
        <v>219</v>
      </c>
      <c r="J26" s="161"/>
      <c r="K26" s="161"/>
      <c r="L26" s="162"/>
      <c r="M26" s="313"/>
      <c r="N26" s="314"/>
      <c r="O26" s="314"/>
      <c r="P26" s="315"/>
      <c r="Q26" s="313">
        <v>1</v>
      </c>
      <c r="R26" s="314"/>
      <c r="S26" s="314"/>
      <c r="T26" s="315"/>
      <c r="U26" s="221"/>
      <c r="V26" s="222"/>
      <c r="W26" s="222"/>
      <c r="X26" s="222"/>
      <c r="Y26" s="222"/>
      <c r="Z26" s="222"/>
      <c r="AA26" s="222"/>
      <c r="AB26" s="222"/>
      <c r="AC26" s="222"/>
      <c r="AD26" s="222"/>
      <c r="AE26" s="222"/>
      <c r="AF26" s="222"/>
      <c r="AG26" s="222"/>
      <c r="AH26" s="222"/>
      <c r="AI26" s="222"/>
      <c r="AJ26" s="222"/>
      <c r="AK26" s="222"/>
      <c r="AL26" s="222"/>
      <c r="AM26" s="222"/>
      <c r="AN26" s="222"/>
      <c r="AO26" s="223"/>
    </row>
    <row r="27" spans="1:45" ht="36" hidden="1" customHeight="1" x14ac:dyDescent="0.2">
      <c r="A27" s="207" t="s">
        <v>30</v>
      </c>
      <c r="B27" s="208"/>
      <c r="C27" s="208"/>
      <c r="D27" s="209"/>
      <c r="E27" s="181"/>
      <c r="F27" s="182"/>
      <c r="G27" s="182"/>
      <c r="H27" s="183"/>
      <c r="I27" s="181"/>
      <c r="J27" s="182"/>
      <c r="K27" s="182"/>
      <c r="L27" s="183"/>
      <c r="M27" s="319" t="e">
        <f t="shared" ref="M27:M30" si="0">+E27/I27</f>
        <v>#DIV/0!</v>
      </c>
      <c r="N27" s="320"/>
      <c r="O27" s="320"/>
      <c r="P27" s="321"/>
      <c r="Q27" s="319">
        <v>1</v>
      </c>
      <c r="R27" s="320"/>
      <c r="S27" s="320"/>
      <c r="T27" s="321"/>
      <c r="U27" s="221"/>
      <c r="V27" s="222"/>
      <c r="W27" s="222"/>
      <c r="X27" s="222"/>
      <c r="Y27" s="222"/>
      <c r="Z27" s="222"/>
      <c r="AA27" s="222"/>
      <c r="AB27" s="222"/>
      <c r="AC27" s="222"/>
      <c r="AD27" s="222"/>
      <c r="AE27" s="222"/>
      <c r="AF27" s="222"/>
      <c r="AG27" s="222"/>
      <c r="AH27" s="222"/>
      <c r="AI27" s="222"/>
      <c r="AJ27" s="222"/>
      <c r="AK27" s="222"/>
      <c r="AL27" s="222"/>
      <c r="AM27" s="222"/>
      <c r="AN27" s="222"/>
      <c r="AO27" s="223"/>
    </row>
    <row r="28" spans="1:45" ht="36" hidden="1" customHeight="1" x14ac:dyDescent="0.2">
      <c r="A28" s="207" t="s">
        <v>31</v>
      </c>
      <c r="B28" s="208"/>
      <c r="C28" s="208"/>
      <c r="D28" s="209"/>
      <c r="E28" s="181"/>
      <c r="F28" s="182"/>
      <c r="G28" s="182"/>
      <c r="H28" s="183"/>
      <c r="I28" s="181"/>
      <c r="J28" s="182"/>
      <c r="K28" s="182"/>
      <c r="L28" s="183"/>
      <c r="M28" s="319" t="e">
        <f t="shared" si="0"/>
        <v>#DIV/0!</v>
      </c>
      <c r="N28" s="320"/>
      <c r="O28" s="320"/>
      <c r="P28" s="321"/>
      <c r="Q28" s="319">
        <v>1</v>
      </c>
      <c r="R28" s="320"/>
      <c r="S28" s="320"/>
      <c r="T28" s="321"/>
      <c r="U28" s="221"/>
      <c r="V28" s="222"/>
      <c r="W28" s="222"/>
      <c r="X28" s="222"/>
      <c r="Y28" s="222"/>
      <c r="Z28" s="222"/>
      <c r="AA28" s="222"/>
      <c r="AB28" s="222"/>
      <c r="AC28" s="222"/>
      <c r="AD28" s="222"/>
      <c r="AE28" s="222"/>
      <c r="AF28" s="222"/>
      <c r="AG28" s="222"/>
      <c r="AH28" s="222"/>
      <c r="AI28" s="222"/>
      <c r="AJ28" s="222"/>
      <c r="AK28" s="222"/>
      <c r="AL28" s="222"/>
      <c r="AM28" s="222"/>
      <c r="AN28" s="222"/>
      <c r="AO28" s="223"/>
    </row>
    <row r="29" spans="1:45" ht="36" hidden="1" customHeight="1" x14ac:dyDescent="0.2">
      <c r="A29" s="207" t="s">
        <v>32</v>
      </c>
      <c r="B29" s="208"/>
      <c r="C29" s="208"/>
      <c r="D29" s="209"/>
      <c r="E29" s="181"/>
      <c r="F29" s="182"/>
      <c r="G29" s="182"/>
      <c r="H29" s="183"/>
      <c r="I29" s="181"/>
      <c r="J29" s="182"/>
      <c r="K29" s="182"/>
      <c r="L29" s="183"/>
      <c r="M29" s="319" t="e">
        <f t="shared" si="0"/>
        <v>#DIV/0!</v>
      </c>
      <c r="N29" s="320"/>
      <c r="O29" s="320"/>
      <c r="P29" s="321"/>
      <c r="Q29" s="319">
        <v>1</v>
      </c>
      <c r="R29" s="320"/>
      <c r="S29" s="320"/>
      <c r="T29" s="321"/>
      <c r="U29" s="221"/>
      <c r="V29" s="222"/>
      <c r="W29" s="222"/>
      <c r="X29" s="222"/>
      <c r="Y29" s="222"/>
      <c r="Z29" s="222"/>
      <c r="AA29" s="222"/>
      <c r="AB29" s="222"/>
      <c r="AC29" s="222"/>
      <c r="AD29" s="222"/>
      <c r="AE29" s="222"/>
      <c r="AF29" s="222"/>
      <c r="AG29" s="222"/>
      <c r="AH29" s="222"/>
      <c r="AI29" s="222"/>
      <c r="AJ29" s="222"/>
      <c r="AK29" s="222"/>
      <c r="AL29" s="222"/>
      <c r="AM29" s="222"/>
      <c r="AN29" s="222"/>
      <c r="AO29" s="223"/>
    </row>
    <row r="30" spans="1:45" ht="36" hidden="1" customHeight="1" x14ac:dyDescent="0.2">
      <c r="A30" s="207" t="s">
        <v>33</v>
      </c>
      <c r="B30" s="208"/>
      <c r="C30" s="208"/>
      <c r="D30" s="209"/>
      <c r="E30" s="181"/>
      <c r="F30" s="182"/>
      <c r="G30" s="182"/>
      <c r="H30" s="183"/>
      <c r="I30" s="181"/>
      <c r="J30" s="182"/>
      <c r="K30" s="182"/>
      <c r="L30" s="183"/>
      <c r="M30" s="319" t="e">
        <f t="shared" si="0"/>
        <v>#DIV/0!</v>
      </c>
      <c r="N30" s="320"/>
      <c r="O30" s="320"/>
      <c r="P30" s="321"/>
      <c r="Q30" s="319">
        <v>1</v>
      </c>
      <c r="R30" s="320"/>
      <c r="S30" s="320"/>
      <c r="T30" s="321"/>
      <c r="U30" s="221"/>
      <c r="V30" s="222"/>
      <c r="W30" s="222"/>
      <c r="X30" s="222"/>
      <c r="Y30" s="222"/>
      <c r="Z30" s="222"/>
      <c r="AA30" s="222"/>
      <c r="AB30" s="222"/>
      <c r="AC30" s="222"/>
      <c r="AD30" s="222"/>
      <c r="AE30" s="222"/>
      <c r="AF30" s="222"/>
      <c r="AG30" s="222"/>
      <c r="AH30" s="222"/>
      <c r="AI30" s="222"/>
      <c r="AJ30" s="222"/>
      <c r="AK30" s="222"/>
      <c r="AL30" s="222"/>
      <c r="AM30" s="222"/>
      <c r="AN30" s="222"/>
      <c r="AO30" s="223"/>
    </row>
    <row r="31" spans="1:45" ht="18" customHeight="1" x14ac:dyDescent="0.2">
      <c r="A31" s="210" t="s">
        <v>24</v>
      </c>
      <c r="B31" s="217"/>
      <c r="C31" s="217"/>
      <c r="D31" s="217"/>
      <c r="E31" s="217"/>
      <c r="F31" s="217"/>
      <c r="G31" s="217"/>
      <c r="H31" s="217"/>
      <c r="I31" s="217"/>
      <c r="J31" s="217"/>
      <c r="K31" s="217"/>
      <c r="L31" s="217"/>
      <c r="M31" s="217"/>
      <c r="N31" s="217"/>
      <c r="O31" s="217"/>
      <c r="P31" s="217"/>
      <c r="Q31" s="325">
        <v>0.97</v>
      </c>
      <c r="R31" s="326"/>
      <c r="S31" s="326"/>
      <c r="T31" s="327"/>
      <c r="U31" s="221"/>
      <c r="V31" s="222"/>
      <c r="W31" s="222"/>
      <c r="X31" s="222"/>
      <c r="Y31" s="222"/>
      <c r="Z31" s="222"/>
      <c r="AA31" s="222"/>
      <c r="AB31" s="222"/>
      <c r="AC31" s="222"/>
      <c r="AD31" s="222"/>
      <c r="AE31" s="222"/>
      <c r="AF31" s="222"/>
      <c r="AG31" s="222"/>
      <c r="AH31" s="222"/>
      <c r="AI31" s="222"/>
      <c r="AJ31" s="222"/>
      <c r="AK31" s="222"/>
      <c r="AL31" s="222"/>
      <c r="AM31" s="222"/>
      <c r="AN31" s="222"/>
      <c r="AO31" s="223"/>
      <c r="AS31" s="9" t="s">
        <v>34</v>
      </c>
    </row>
    <row r="32" spans="1:45" ht="18" customHeight="1" x14ac:dyDescent="0.2">
      <c r="A32" s="210" t="s">
        <v>20</v>
      </c>
      <c r="B32" s="217"/>
      <c r="C32" s="217"/>
      <c r="D32" s="217"/>
      <c r="E32" s="217"/>
      <c r="F32" s="217"/>
      <c r="G32" s="217"/>
      <c r="H32" s="217"/>
      <c r="I32" s="217"/>
      <c r="J32" s="217"/>
      <c r="K32" s="217"/>
      <c r="L32" s="217"/>
      <c r="M32" s="217"/>
      <c r="N32" s="217"/>
      <c r="O32" s="217"/>
      <c r="P32" s="217"/>
      <c r="Q32" s="322">
        <v>43100</v>
      </c>
      <c r="R32" s="323"/>
      <c r="S32" s="323"/>
      <c r="T32" s="324"/>
      <c r="U32" s="221"/>
      <c r="V32" s="222"/>
      <c r="W32" s="222"/>
      <c r="X32" s="222"/>
      <c r="Y32" s="222"/>
      <c r="Z32" s="222"/>
      <c r="AA32" s="222"/>
      <c r="AB32" s="222"/>
      <c r="AC32" s="222"/>
      <c r="AD32" s="222"/>
      <c r="AE32" s="222"/>
      <c r="AF32" s="222"/>
      <c r="AG32" s="222"/>
      <c r="AH32" s="222"/>
      <c r="AI32" s="222"/>
      <c r="AJ32" s="222"/>
      <c r="AK32" s="222"/>
      <c r="AL32" s="222"/>
      <c r="AM32" s="222"/>
      <c r="AN32" s="222"/>
      <c r="AO32" s="223"/>
    </row>
    <row r="33" spans="1:41" ht="18" customHeight="1" x14ac:dyDescent="0.2">
      <c r="A33" s="210" t="s">
        <v>23</v>
      </c>
      <c r="B33" s="217"/>
      <c r="C33" s="217"/>
      <c r="D33" s="217"/>
      <c r="E33" s="217"/>
      <c r="F33" s="217"/>
      <c r="G33" s="217"/>
      <c r="H33" s="217"/>
      <c r="I33" s="217"/>
      <c r="J33" s="217"/>
      <c r="K33" s="217"/>
      <c r="L33" s="217"/>
      <c r="M33" s="217"/>
      <c r="N33" s="217"/>
      <c r="O33" s="217"/>
      <c r="P33" s="217"/>
      <c r="Q33" s="325">
        <v>1</v>
      </c>
      <c r="R33" s="326"/>
      <c r="S33" s="326"/>
      <c r="T33" s="327"/>
      <c r="U33" s="224"/>
      <c r="V33" s="225"/>
      <c r="W33" s="225"/>
      <c r="X33" s="225"/>
      <c r="Y33" s="225"/>
      <c r="Z33" s="225"/>
      <c r="AA33" s="225"/>
      <c r="AB33" s="225"/>
      <c r="AC33" s="225"/>
      <c r="AD33" s="225"/>
      <c r="AE33" s="225"/>
      <c r="AF33" s="225"/>
      <c r="AG33" s="225"/>
      <c r="AH33" s="225"/>
      <c r="AI33" s="225"/>
      <c r="AJ33" s="225"/>
      <c r="AK33" s="225"/>
      <c r="AL33" s="225"/>
      <c r="AM33" s="225"/>
      <c r="AN33" s="225"/>
      <c r="AO33" s="226"/>
    </row>
    <row r="34" spans="1:41" ht="51" customHeight="1" x14ac:dyDescent="0.2">
      <c r="A34" s="274" t="s">
        <v>194</v>
      </c>
      <c r="B34" s="275"/>
      <c r="C34" s="275"/>
      <c r="D34" s="275"/>
      <c r="E34" s="275"/>
      <c r="F34" s="275"/>
      <c r="G34" s="275"/>
      <c r="H34" s="275"/>
      <c r="I34" s="275"/>
      <c r="J34" s="275"/>
      <c r="K34" s="275"/>
      <c r="L34" s="275"/>
      <c r="M34" s="275"/>
      <c r="N34" s="275"/>
      <c r="O34" s="275"/>
      <c r="P34" s="275"/>
      <c r="Q34" s="275"/>
      <c r="R34" s="275"/>
      <c r="S34" s="275"/>
      <c r="T34" s="276"/>
      <c r="U34" s="196" t="s">
        <v>81</v>
      </c>
      <c r="V34" s="197"/>
      <c r="W34" s="197"/>
      <c r="X34" s="197"/>
      <c r="Y34" s="197"/>
      <c r="Z34" s="197"/>
      <c r="AA34" s="197"/>
      <c r="AB34" s="197"/>
      <c r="AC34" s="197"/>
      <c r="AD34" s="197"/>
      <c r="AE34" s="197"/>
      <c r="AF34" s="197"/>
      <c r="AG34" s="197"/>
      <c r="AH34" s="197"/>
      <c r="AI34" s="197"/>
      <c r="AJ34" s="197"/>
      <c r="AK34" s="197"/>
      <c r="AL34" s="197"/>
      <c r="AM34" s="197"/>
      <c r="AN34" s="197"/>
      <c r="AO34" s="198"/>
    </row>
    <row r="35" spans="1:41" ht="66" customHeight="1" x14ac:dyDescent="0.2">
      <c r="A35" s="277"/>
      <c r="B35" s="278"/>
      <c r="C35" s="278"/>
      <c r="D35" s="278"/>
      <c r="E35" s="278"/>
      <c r="F35" s="278"/>
      <c r="G35" s="278"/>
      <c r="H35" s="278"/>
      <c r="I35" s="278"/>
      <c r="J35" s="278"/>
      <c r="K35" s="278"/>
      <c r="L35" s="278"/>
      <c r="M35" s="278"/>
      <c r="N35" s="278"/>
      <c r="O35" s="278"/>
      <c r="P35" s="278"/>
      <c r="Q35" s="278"/>
      <c r="R35" s="278"/>
      <c r="S35" s="278"/>
      <c r="T35" s="279"/>
      <c r="U35" s="199"/>
      <c r="V35" s="200"/>
      <c r="W35" s="200"/>
      <c r="X35" s="200"/>
      <c r="Y35" s="200"/>
      <c r="Z35" s="200"/>
      <c r="AA35" s="200"/>
      <c r="AB35" s="200"/>
      <c r="AC35" s="200"/>
      <c r="AD35" s="200"/>
      <c r="AE35" s="200"/>
      <c r="AF35" s="200"/>
      <c r="AG35" s="200"/>
      <c r="AH35" s="200"/>
      <c r="AI35" s="200"/>
      <c r="AJ35" s="200"/>
      <c r="AK35" s="200"/>
      <c r="AL35" s="200"/>
      <c r="AM35" s="200"/>
      <c r="AN35" s="200"/>
      <c r="AO35" s="201"/>
    </row>
    <row r="36" spans="1:41" ht="63" customHeight="1" x14ac:dyDescent="0.2">
      <c r="A36" s="277"/>
      <c r="B36" s="278"/>
      <c r="C36" s="278"/>
      <c r="D36" s="278"/>
      <c r="E36" s="278"/>
      <c r="F36" s="278"/>
      <c r="G36" s="278"/>
      <c r="H36" s="278"/>
      <c r="I36" s="278"/>
      <c r="J36" s="278"/>
      <c r="K36" s="278"/>
      <c r="L36" s="278"/>
      <c r="M36" s="278"/>
      <c r="N36" s="278"/>
      <c r="O36" s="278"/>
      <c r="P36" s="278"/>
      <c r="Q36" s="278"/>
      <c r="R36" s="278"/>
      <c r="S36" s="278"/>
      <c r="T36" s="279"/>
      <c r="U36" s="196" t="s">
        <v>79</v>
      </c>
      <c r="V36" s="202"/>
      <c r="W36" s="202"/>
      <c r="X36" s="202"/>
      <c r="Y36" s="202"/>
      <c r="Z36" s="202"/>
      <c r="AA36" s="202"/>
      <c r="AB36" s="202"/>
      <c r="AC36" s="202"/>
      <c r="AD36" s="202"/>
      <c r="AE36" s="202"/>
      <c r="AF36" s="202"/>
      <c r="AG36" s="202"/>
      <c r="AH36" s="202"/>
      <c r="AI36" s="202"/>
      <c r="AJ36" s="202"/>
      <c r="AK36" s="202"/>
      <c r="AL36" s="202"/>
      <c r="AM36" s="202"/>
      <c r="AN36" s="202"/>
      <c r="AO36" s="203"/>
    </row>
    <row r="37" spans="1:41" ht="54" customHeight="1" thickBot="1" x14ac:dyDescent="0.25">
      <c r="A37" s="280"/>
      <c r="B37" s="281"/>
      <c r="C37" s="281"/>
      <c r="D37" s="281"/>
      <c r="E37" s="281"/>
      <c r="F37" s="281"/>
      <c r="G37" s="281"/>
      <c r="H37" s="281"/>
      <c r="I37" s="281"/>
      <c r="J37" s="281"/>
      <c r="K37" s="281"/>
      <c r="L37" s="281"/>
      <c r="M37" s="281"/>
      <c r="N37" s="281"/>
      <c r="O37" s="281"/>
      <c r="P37" s="281"/>
      <c r="Q37" s="281"/>
      <c r="R37" s="281"/>
      <c r="S37" s="281"/>
      <c r="T37" s="282"/>
      <c r="U37" s="204"/>
      <c r="V37" s="205"/>
      <c r="W37" s="205"/>
      <c r="X37" s="205"/>
      <c r="Y37" s="205"/>
      <c r="Z37" s="205"/>
      <c r="AA37" s="205"/>
      <c r="AB37" s="205"/>
      <c r="AC37" s="205"/>
      <c r="AD37" s="205"/>
      <c r="AE37" s="205"/>
      <c r="AF37" s="205"/>
      <c r="AG37" s="205"/>
      <c r="AH37" s="205"/>
      <c r="AI37" s="205"/>
      <c r="AJ37" s="205"/>
      <c r="AK37" s="205"/>
      <c r="AL37" s="205"/>
      <c r="AM37" s="205"/>
      <c r="AN37" s="205"/>
      <c r="AO37" s="206"/>
    </row>
    <row r="38" spans="1:41" x14ac:dyDescent="0.2">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row>
    <row r="90" spans="1:1" x14ac:dyDescent="0.2">
      <c r="A90" t="s">
        <v>1</v>
      </c>
    </row>
    <row r="91" spans="1:1" x14ac:dyDescent="0.2">
      <c r="A91" t="s">
        <v>21</v>
      </c>
    </row>
    <row r="92" spans="1:1" x14ac:dyDescent="0.2">
      <c r="A92" t="s">
        <v>22</v>
      </c>
    </row>
  </sheetData>
  <mergeCells count="100">
    <mergeCell ref="A5:AO5"/>
    <mergeCell ref="F1:AF4"/>
    <mergeCell ref="AG1:AO1"/>
    <mergeCell ref="AG2:AO2"/>
    <mergeCell ref="AG3:AO3"/>
    <mergeCell ref="AG4:AO4"/>
    <mergeCell ref="A1:E4"/>
    <mergeCell ref="A6:C8"/>
    <mergeCell ref="D6:J6"/>
    <mergeCell ref="K6:AO6"/>
    <mergeCell ref="D7:J7"/>
    <mergeCell ref="K7:AO7"/>
    <mergeCell ref="D8:J8"/>
    <mergeCell ref="K8:AO8"/>
    <mergeCell ref="A9:C11"/>
    <mergeCell ref="D9:J9"/>
    <mergeCell ref="K9:AO9"/>
    <mergeCell ref="D10:J10"/>
    <mergeCell ref="K10:AO10"/>
    <mergeCell ref="D11:J11"/>
    <mergeCell ref="K11:AO11"/>
    <mergeCell ref="A12:AO12"/>
    <mergeCell ref="A13:T14"/>
    <mergeCell ref="U13:AO14"/>
    <mergeCell ref="A15:O16"/>
    <mergeCell ref="P15:AC16"/>
    <mergeCell ref="AD15:AO16"/>
    <mergeCell ref="A17:T17"/>
    <mergeCell ref="U17:AJ17"/>
    <mergeCell ref="AK17:AO17"/>
    <mergeCell ref="G18:H18"/>
    <mergeCell ref="M18:N18"/>
    <mergeCell ref="P18:T18"/>
    <mergeCell ref="U18:AJ21"/>
    <mergeCell ref="AK18:AO19"/>
    <mergeCell ref="A19:T19"/>
    <mergeCell ref="A20:G20"/>
    <mergeCell ref="U22:AO22"/>
    <mergeCell ref="H20:M20"/>
    <mergeCell ref="N20:T20"/>
    <mergeCell ref="AK20:AO20"/>
    <mergeCell ref="A21:G21"/>
    <mergeCell ref="H21:M21"/>
    <mergeCell ref="N21:T21"/>
    <mergeCell ref="AK21:AO21"/>
    <mergeCell ref="A22:D22"/>
    <mergeCell ref="E22:H22"/>
    <mergeCell ref="I22:L22"/>
    <mergeCell ref="M22:P22"/>
    <mergeCell ref="Q22:T22"/>
    <mergeCell ref="A23:D23"/>
    <mergeCell ref="E23:H23"/>
    <mergeCell ref="I23:L23"/>
    <mergeCell ref="M23:P23"/>
    <mergeCell ref="Q23:T23"/>
    <mergeCell ref="Q24:T24"/>
    <mergeCell ref="A25:D25"/>
    <mergeCell ref="E25:H25"/>
    <mergeCell ref="I25:L25"/>
    <mergeCell ref="M25:P25"/>
    <mergeCell ref="Q25:T25"/>
    <mergeCell ref="A24:D24"/>
    <mergeCell ref="E24:H24"/>
    <mergeCell ref="I24:L24"/>
    <mergeCell ref="M24:P24"/>
    <mergeCell ref="A27:D27"/>
    <mergeCell ref="E27:H27"/>
    <mergeCell ref="I27:L27"/>
    <mergeCell ref="M27:P27"/>
    <mergeCell ref="Q27:T27"/>
    <mergeCell ref="A26:D26"/>
    <mergeCell ref="E26:H26"/>
    <mergeCell ref="I26:L26"/>
    <mergeCell ref="M26:P26"/>
    <mergeCell ref="Q26:T26"/>
    <mergeCell ref="E28:H28"/>
    <mergeCell ref="I28:L28"/>
    <mergeCell ref="M28:P28"/>
    <mergeCell ref="Q28:T28"/>
    <mergeCell ref="A29:D29"/>
    <mergeCell ref="E29:H29"/>
    <mergeCell ref="I29:L29"/>
    <mergeCell ref="M29:P29"/>
    <mergeCell ref="Q29:T29"/>
    <mergeCell ref="U34:AO35"/>
    <mergeCell ref="U36:AO37"/>
    <mergeCell ref="A30:D30"/>
    <mergeCell ref="E30:H30"/>
    <mergeCell ref="I30:L30"/>
    <mergeCell ref="M30:P30"/>
    <mergeCell ref="Q30:T30"/>
    <mergeCell ref="A31:P31"/>
    <mergeCell ref="Q31:T31"/>
    <mergeCell ref="U23:AO33"/>
    <mergeCell ref="A32:P32"/>
    <mergeCell ref="Q32:T32"/>
    <mergeCell ref="A33:P33"/>
    <mergeCell ref="Q33:T33"/>
    <mergeCell ref="A34:T37"/>
    <mergeCell ref="A28:D28"/>
  </mergeCells>
  <conditionalFormatting sqref="M23:M30">
    <cfRule type="cellIs" dxfId="5" priority="2" stopIfTrue="1" operator="between">
      <formula>0.7</formula>
      <formula>0.9</formula>
    </cfRule>
    <cfRule type="cellIs" dxfId="4" priority="3" stopIfTrue="1" operator="lessThan">
      <formula>0.7</formula>
    </cfRule>
  </conditionalFormatting>
  <conditionalFormatting sqref="M23:M30 N27:P30">
    <cfRule type="cellIs" dxfId="3" priority="1" stopIfTrue="1" operator="greaterThanOrEqual">
      <formula>0.9</formula>
    </cfRule>
  </conditionalFormatting>
  <printOptions horizontalCentered="1" verticalCentered="1"/>
  <pageMargins left="0.51181102362204722" right="0.51181102362204722" top="0.55118110236220474" bottom="0.55118110236220474" header="0.31496062992125984" footer="0.31496062992125984"/>
  <pageSetup scale="75" orientation="landscape" r:id="rId1"/>
  <rowBreaks count="1" manualBreakCount="1">
    <brk id="37"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S90"/>
  <sheetViews>
    <sheetView topLeftCell="A13" zoomScaleNormal="100" zoomScaleSheetLayoutView="100" workbookViewId="0">
      <selection activeCell="I50" sqref="I50"/>
    </sheetView>
  </sheetViews>
  <sheetFormatPr baseColWidth="10" defaultColWidth="3.140625" defaultRowHeight="12.75" x14ac:dyDescent="0.2"/>
  <cols>
    <col min="1" max="3" width="2.85546875" customWidth="1"/>
    <col min="4" max="4" width="5.28515625" customWidth="1"/>
    <col min="5" max="5" width="5.7109375" customWidth="1"/>
    <col min="6" max="6" width="4.5703125" customWidth="1"/>
    <col min="7" max="7" width="5.7109375" hidden="1" customWidth="1"/>
    <col min="10" max="10" width="4" bestFit="1" customWidth="1"/>
    <col min="14" max="14" width="4.7109375" bestFit="1" customWidth="1"/>
    <col min="17" max="19" width="2.7109375" customWidth="1"/>
    <col min="20" max="20" width="4.28515625" customWidth="1"/>
    <col min="21" max="41" width="3.42578125" customWidth="1"/>
    <col min="45" max="45" width="10.28515625" bestFit="1" customWidth="1"/>
  </cols>
  <sheetData>
    <row r="1" spans="1:41" ht="18" customHeight="1" x14ac:dyDescent="0.2">
      <c r="A1" s="133"/>
      <c r="B1" s="134"/>
      <c r="C1" s="134"/>
      <c r="D1" s="134"/>
      <c r="E1" s="135"/>
      <c r="F1" s="130" t="s">
        <v>41</v>
      </c>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7"/>
      <c r="AG1" s="127" t="s">
        <v>37</v>
      </c>
      <c r="AH1" s="128"/>
      <c r="AI1" s="128"/>
      <c r="AJ1" s="128"/>
      <c r="AK1" s="128"/>
      <c r="AL1" s="128"/>
      <c r="AM1" s="128"/>
      <c r="AN1" s="128"/>
      <c r="AO1" s="129"/>
    </row>
    <row r="2" spans="1:41" ht="18" customHeight="1" x14ac:dyDescent="0.2">
      <c r="A2" s="133"/>
      <c r="B2" s="134"/>
      <c r="C2" s="134"/>
      <c r="D2" s="134"/>
      <c r="E2" s="135"/>
      <c r="F2" s="131"/>
      <c r="G2" s="90"/>
      <c r="H2" s="90"/>
      <c r="I2" s="90"/>
      <c r="J2" s="90"/>
      <c r="K2" s="90"/>
      <c r="L2" s="90"/>
      <c r="M2" s="90"/>
      <c r="N2" s="90"/>
      <c r="O2" s="90"/>
      <c r="P2" s="90"/>
      <c r="Q2" s="90"/>
      <c r="R2" s="90"/>
      <c r="S2" s="90"/>
      <c r="T2" s="90"/>
      <c r="U2" s="90"/>
      <c r="V2" s="90"/>
      <c r="W2" s="90"/>
      <c r="X2" s="90"/>
      <c r="Y2" s="90"/>
      <c r="Z2" s="90"/>
      <c r="AA2" s="90"/>
      <c r="AB2" s="90"/>
      <c r="AC2" s="90"/>
      <c r="AD2" s="90"/>
      <c r="AE2" s="90"/>
      <c r="AF2" s="91"/>
      <c r="AG2" s="127" t="s">
        <v>40</v>
      </c>
      <c r="AH2" s="128"/>
      <c r="AI2" s="128"/>
      <c r="AJ2" s="128"/>
      <c r="AK2" s="128"/>
      <c r="AL2" s="128"/>
      <c r="AM2" s="128"/>
      <c r="AN2" s="128"/>
      <c r="AO2" s="129"/>
    </row>
    <row r="3" spans="1:41" ht="18" customHeight="1" x14ac:dyDescent="0.2">
      <c r="A3" s="133"/>
      <c r="B3" s="134"/>
      <c r="C3" s="134"/>
      <c r="D3" s="134"/>
      <c r="E3" s="135"/>
      <c r="F3" s="131"/>
      <c r="G3" s="90"/>
      <c r="H3" s="90"/>
      <c r="I3" s="90"/>
      <c r="J3" s="90"/>
      <c r="K3" s="90"/>
      <c r="L3" s="90"/>
      <c r="M3" s="90"/>
      <c r="N3" s="90"/>
      <c r="O3" s="90"/>
      <c r="P3" s="90"/>
      <c r="Q3" s="90"/>
      <c r="R3" s="90"/>
      <c r="S3" s="90"/>
      <c r="T3" s="90"/>
      <c r="U3" s="90"/>
      <c r="V3" s="90"/>
      <c r="W3" s="90"/>
      <c r="X3" s="90"/>
      <c r="Y3" s="90"/>
      <c r="Z3" s="90"/>
      <c r="AA3" s="90"/>
      <c r="AB3" s="90"/>
      <c r="AC3" s="90"/>
      <c r="AD3" s="90"/>
      <c r="AE3" s="90"/>
      <c r="AF3" s="91"/>
      <c r="AG3" s="127" t="s">
        <v>38</v>
      </c>
      <c r="AH3" s="128"/>
      <c r="AI3" s="128"/>
      <c r="AJ3" s="128"/>
      <c r="AK3" s="128"/>
      <c r="AL3" s="128"/>
      <c r="AM3" s="128"/>
      <c r="AN3" s="128"/>
      <c r="AO3" s="129"/>
    </row>
    <row r="4" spans="1:41" ht="18" customHeight="1" x14ac:dyDescent="0.2">
      <c r="A4" s="136"/>
      <c r="B4" s="137"/>
      <c r="C4" s="137"/>
      <c r="D4" s="137"/>
      <c r="E4" s="138"/>
      <c r="F4" s="132"/>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20"/>
      <c r="AG4" s="127" t="s">
        <v>39</v>
      </c>
      <c r="AH4" s="128"/>
      <c r="AI4" s="128"/>
      <c r="AJ4" s="128"/>
      <c r="AK4" s="128"/>
      <c r="AL4" s="128"/>
      <c r="AM4" s="128"/>
      <c r="AN4" s="128"/>
      <c r="AO4" s="129"/>
    </row>
    <row r="5" spans="1:41" ht="6.75" customHeight="1" x14ac:dyDescent="0.2">
      <c r="A5" s="139" t="s">
        <v>29</v>
      </c>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1"/>
    </row>
    <row r="6" spans="1:41" x14ac:dyDescent="0.2">
      <c r="A6" s="115" t="s">
        <v>0</v>
      </c>
      <c r="B6" s="116"/>
      <c r="C6" s="117"/>
      <c r="D6" s="95" t="s">
        <v>1</v>
      </c>
      <c r="E6" s="95"/>
      <c r="F6" s="95"/>
      <c r="G6" s="95"/>
      <c r="H6" s="95"/>
      <c r="I6" s="95"/>
      <c r="J6" s="95"/>
      <c r="K6" s="142" t="s">
        <v>44</v>
      </c>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143"/>
    </row>
    <row r="7" spans="1:41" x14ac:dyDescent="0.2">
      <c r="A7" s="89"/>
      <c r="B7" s="90"/>
      <c r="C7" s="91"/>
      <c r="D7" s="95" t="s">
        <v>21</v>
      </c>
      <c r="E7" s="95"/>
      <c r="F7" s="95"/>
      <c r="G7" s="95"/>
      <c r="H7" s="95"/>
      <c r="I7" s="95"/>
      <c r="J7" s="95"/>
      <c r="K7" s="142" t="s">
        <v>43</v>
      </c>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143"/>
    </row>
    <row r="8" spans="1:41" x14ac:dyDescent="0.2">
      <c r="A8" s="118"/>
      <c r="B8" s="119"/>
      <c r="C8" s="120"/>
      <c r="D8" s="121" t="s">
        <v>36</v>
      </c>
      <c r="E8" s="122"/>
      <c r="F8" s="122"/>
      <c r="G8" s="122"/>
      <c r="H8" s="122"/>
      <c r="I8" s="122"/>
      <c r="J8" s="123"/>
      <c r="K8" s="142" t="s">
        <v>68</v>
      </c>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143"/>
    </row>
    <row r="9" spans="1:41" ht="12.75" customHeight="1" x14ac:dyDescent="0.2">
      <c r="A9" s="108" t="s">
        <v>28</v>
      </c>
      <c r="B9" s="108"/>
      <c r="C9" s="108"/>
      <c r="D9" s="95" t="s">
        <v>1</v>
      </c>
      <c r="E9" s="95"/>
      <c r="F9" s="95"/>
      <c r="G9" s="95"/>
      <c r="H9" s="95"/>
      <c r="I9" s="95"/>
      <c r="J9" s="95"/>
      <c r="K9" s="96" t="s">
        <v>48</v>
      </c>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8"/>
    </row>
    <row r="10" spans="1:41" ht="15.75" customHeight="1" x14ac:dyDescent="0.2">
      <c r="A10" s="108"/>
      <c r="B10" s="108"/>
      <c r="C10" s="108"/>
      <c r="D10" s="95" t="s">
        <v>21</v>
      </c>
      <c r="E10" s="95"/>
      <c r="F10" s="95"/>
      <c r="G10" s="95"/>
      <c r="H10" s="95"/>
      <c r="I10" s="95"/>
      <c r="J10" s="95"/>
      <c r="K10" s="109" t="s">
        <v>43</v>
      </c>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10"/>
    </row>
    <row r="11" spans="1:41" ht="26.25" customHeight="1" x14ac:dyDescent="0.2">
      <c r="A11" s="108"/>
      <c r="B11" s="108"/>
      <c r="C11" s="108"/>
      <c r="D11" s="95" t="s">
        <v>36</v>
      </c>
      <c r="E11" s="95"/>
      <c r="F11" s="95"/>
      <c r="G11" s="95"/>
      <c r="H11" s="95"/>
      <c r="I11" s="95"/>
      <c r="J11" s="95"/>
      <c r="K11" s="109" t="s">
        <v>69</v>
      </c>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10"/>
    </row>
    <row r="12" spans="1:41" ht="48.75" customHeight="1" x14ac:dyDescent="0.2">
      <c r="A12" s="99" t="s">
        <v>45</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1"/>
    </row>
    <row r="13" spans="1:41" ht="20.25" customHeight="1" x14ac:dyDescent="0.2">
      <c r="A13" s="253" t="s">
        <v>118</v>
      </c>
      <c r="B13" s="301"/>
      <c r="C13" s="301"/>
      <c r="D13" s="301"/>
      <c r="E13" s="301"/>
      <c r="F13" s="301"/>
      <c r="G13" s="301"/>
      <c r="H13" s="301"/>
      <c r="I13" s="301"/>
      <c r="J13" s="301"/>
      <c r="K13" s="301"/>
      <c r="L13" s="301"/>
      <c r="M13" s="301"/>
      <c r="N13" s="301"/>
      <c r="O13" s="301"/>
      <c r="P13" s="301"/>
      <c r="Q13" s="301"/>
      <c r="R13" s="301"/>
      <c r="S13" s="301"/>
      <c r="T13" s="302"/>
      <c r="U13" s="259" t="s">
        <v>113</v>
      </c>
      <c r="V13" s="260"/>
      <c r="W13" s="260"/>
      <c r="X13" s="260"/>
      <c r="Y13" s="260"/>
      <c r="Z13" s="260"/>
      <c r="AA13" s="260"/>
      <c r="AB13" s="260"/>
      <c r="AC13" s="260"/>
      <c r="AD13" s="260"/>
      <c r="AE13" s="260"/>
      <c r="AF13" s="260"/>
      <c r="AG13" s="260"/>
      <c r="AH13" s="260"/>
      <c r="AI13" s="260"/>
      <c r="AJ13" s="260"/>
      <c r="AK13" s="260"/>
      <c r="AL13" s="260"/>
      <c r="AM13" s="260"/>
      <c r="AN13" s="260"/>
      <c r="AO13" s="261"/>
    </row>
    <row r="14" spans="1:41" ht="20.25" customHeight="1" x14ac:dyDescent="0.2">
      <c r="A14" s="303"/>
      <c r="B14" s="304"/>
      <c r="C14" s="304"/>
      <c r="D14" s="304"/>
      <c r="E14" s="304"/>
      <c r="F14" s="304"/>
      <c r="G14" s="304"/>
      <c r="H14" s="304"/>
      <c r="I14" s="304"/>
      <c r="J14" s="304"/>
      <c r="K14" s="304"/>
      <c r="L14" s="304"/>
      <c r="M14" s="304"/>
      <c r="N14" s="304"/>
      <c r="O14" s="304"/>
      <c r="P14" s="304"/>
      <c r="Q14" s="304"/>
      <c r="R14" s="304"/>
      <c r="S14" s="304"/>
      <c r="T14" s="305"/>
      <c r="U14" s="262"/>
      <c r="V14" s="263"/>
      <c r="W14" s="263"/>
      <c r="X14" s="263"/>
      <c r="Y14" s="263"/>
      <c r="Z14" s="263"/>
      <c r="AA14" s="263"/>
      <c r="AB14" s="263"/>
      <c r="AC14" s="263"/>
      <c r="AD14" s="263"/>
      <c r="AE14" s="263"/>
      <c r="AF14" s="263"/>
      <c r="AG14" s="263"/>
      <c r="AH14" s="263"/>
      <c r="AI14" s="263"/>
      <c r="AJ14" s="263"/>
      <c r="AK14" s="263"/>
      <c r="AL14" s="263"/>
      <c r="AM14" s="263"/>
      <c r="AN14" s="263"/>
      <c r="AO14" s="264"/>
    </row>
    <row r="15" spans="1:41" ht="26.25" customHeight="1" x14ac:dyDescent="0.2">
      <c r="A15" s="54" t="s">
        <v>82</v>
      </c>
      <c r="B15" s="55"/>
      <c r="C15" s="55"/>
      <c r="D15" s="55"/>
      <c r="E15" s="55"/>
      <c r="F15" s="55"/>
      <c r="G15" s="55"/>
      <c r="H15" s="55"/>
      <c r="I15" s="55"/>
      <c r="J15" s="55"/>
      <c r="K15" s="55"/>
      <c r="L15" s="55"/>
      <c r="M15" s="55"/>
      <c r="N15" s="55"/>
      <c r="O15" s="55"/>
      <c r="P15" s="58" t="s">
        <v>46</v>
      </c>
      <c r="Q15" s="59"/>
      <c r="R15" s="59"/>
      <c r="S15" s="59"/>
      <c r="T15" s="59"/>
      <c r="U15" s="59"/>
      <c r="V15" s="59"/>
      <c r="W15" s="59"/>
      <c r="X15" s="59"/>
      <c r="Y15" s="59"/>
      <c r="Z15" s="59"/>
      <c r="AA15" s="59"/>
      <c r="AB15" s="59"/>
      <c r="AC15" s="60"/>
      <c r="AD15" s="64" t="s">
        <v>83</v>
      </c>
      <c r="AE15" s="65"/>
      <c r="AF15" s="65"/>
      <c r="AG15" s="65"/>
      <c r="AH15" s="65"/>
      <c r="AI15" s="65"/>
      <c r="AJ15" s="65"/>
      <c r="AK15" s="65"/>
      <c r="AL15" s="65"/>
      <c r="AM15" s="65"/>
      <c r="AN15" s="65"/>
      <c r="AO15" s="66"/>
    </row>
    <row r="16" spans="1:41" ht="19.5" customHeight="1" x14ac:dyDescent="0.2">
      <c r="A16" s="56"/>
      <c r="B16" s="57"/>
      <c r="C16" s="57"/>
      <c r="D16" s="57"/>
      <c r="E16" s="57"/>
      <c r="F16" s="57"/>
      <c r="G16" s="57"/>
      <c r="H16" s="57"/>
      <c r="I16" s="57"/>
      <c r="J16" s="57"/>
      <c r="K16" s="57"/>
      <c r="L16" s="57"/>
      <c r="M16" s="57"/>
      <c r="N16" s="57"/>
      <c r="O16" s="57"/>
      <c r="P16" s="61"/>
      <c r="Q16" s="62"/>
      <c r="R16" s="62"/>
      <c r="S16" s="62"/>
      <c r="T16" s="62"/>
      <c r="U16" s="62"/>
      <c r="V16" s="62"/>
      <c r="W16" s="62"/>
      <c r="X16" s="62"/>
      <c r="Y16" s="62"/>
      <c r="Z16" s="62"/>
      <c r="AA16" s="62"/>
      <c r="AB16" s="62"/>
      <c r="AC16" s="63"/>
      <c r="AD16" s="67"/>
      <c r="AE16" s="68"/>
      <c r="AF16" s="68"/>
      <c r="AG16" s="68"/>
      <c r="AH16" s="68"/>
      <c r="AI16" s="68"/>
      <c r="AJ16" s="68"/>
      <c r="AK16" s="68"/>
      <c r="AL16" s="68"/>
      <c r="AM16" s="68"/>
      <c r="AN16" s="68"/>
      <c r="AO16" s="69"/>
    </row>
    <row r="17" spans="1:45" x14ac:dyDescent="0.2">
      <c r="A17" s="265" t="s">
        <v>2</v>
      </c>
      <c r="B17" s="70"/>
      <c r="C17" s="70"/>
      <c r="D17" s="70"/>
      <c r="E17" s="70"/>
      <c r="F17" s="70"/>
      <c r="G17" s="70"/>
      <c r="H17" s="70"/>
      <c r="I17" s="70"/>
      <c r="J17" s="70"/>
      <c r="K17" s="70"/>
      <c r="L17" s="70"/>
      <c r="M17" s="70"/>
      <c r="N17" s="70"/>
      <c r="O17" s="70"/>
      <c r="P17" s="70"/>
      <c r="Q17" s="70"/>
      <c r="R17" s="70"/>
      <c r="S17" s="70"/>
      <c r="T17" s="70"/>
      <c r="U17" s="70" t="s">
        <v>3</v>
      </c>
      <c r="V17" s="70"/>
      <c r="W17" s="70"/>
      <c r="X17" s="70"/>
      <c r="Y17" s="70"/>
      <c r="Z17" s="70"/>
      <c r="AA17" s="70"/>
      <c r="AB17" s="70"/>
      <c r="AC17" s="70"/>
      <c r="AD17" s="70"/>
      <c r="AE17" s="70"/>
      <c r="AF17" s="70"/>
      <c r="AG17" s="70"/>
      <c r="AH17" s="70"/>
      <c r="AI17" s="70"/>
      <c r="AJ17" s="70"/>
      <c r="AK17" s="70" t="s">
        <v>4</v>
      </c>
      <c r="AL17" s="70"/>
      <c r="AM17" s="70"/>
      <c r="AN17" s="70"/>
      <c r="AO17" s="71"/>
    </row>
    <row r="18" spans="1:45" ht="21" customHeight="1" x14ac:dyDescent="0.2">
      <c r="A18" s="1" t="s">
        <v>5</v>
      </c>
      <c r="B18" s="2"/>
      <c r="C18" s="2"/>
      <c r="D18" s="10" t="s">
        <v>63</v>
      </c>
      <c r="E18" s="2" t="s">
        <v>6</v>
      </c>
      <c r="F18" s="2"/>
      <c r="G18" s="147"/>
      <c r="H18" s="148"/>
      <c r="I18" s="3" t="s">
        <v>7</v>
      </c>
      <c r="J18" s="4"/>
      <c r="K18" s="5"/>
      <c r="L18" s="6"/>
      <c r="M18" s="147" t="s">
        <v>8</v>
      </c>
      <c r="N18" s="148"/>
      <c r="O18" s="2"/>
      <c r="P18" s="266" t="s">
        <v>27</v>
      </c>
      <c r="Q18" s="266"/>
      <c r="R18" s="266"/>
      <c r="S18" s="266"/>
      <c r="T18" s="266"/>
      <c r="U18" s="75" t="s">
        <v>84</v>
      </c>
      <c r="V18" s="149"/>
      <c r="W18" s="149"/>
      <c r="X18" s="149"/>
      <c r="Y18" s="149"/>
      <c r="Z18" s="149"/>
      <c r="AA18" s="149"/>
      <c r="AB18" s="149"/>
      <c r="AC18" s="149"/>
      <c r="AD18" s="149"/>
      <c r="AE18" s="149"/>
      <c r="AF18" s="149"/>
      <c r="AG18" s="149"/>
      <c r="AH18" s="149"/>
      <c r="AI18" s="149"/>
      <c r="AJ18" s="150"/>
      <c r="AK18" s="75" t="s">
        <v>85</v>
      </c>
      <c r="AL18" s="76"/>
      <c r="AM18" s="76"/>
      <c r="AN18" s="76"/>
      <c r="AO18" s="77"/>
    </row>
    <row r="19" spans="1:45" ht="31.5" customHeight="1" x14ac:dyDescent="0.2">
      <c r="A19" s="265" t="s">
        <v>9</v>
      </c>
      <c r="B19" s="70"/>
      <c r="C19" s="70"/>
      <c r="D19" s="70"/>
      <c r="E19" s="70"/>
      <c r="F19" s="70"/>
      <c r="G19" s="70"/>
      <c r="H19" s="70"/>
      <c r="I19" s="70"/>
      <c r="J19" s="70"/>
      <c r="K19" s="70"/>
      <c r="L19" s="70"/>
      <c r="M19" s="70"/>
      <c r="N19" s="70"/>
      <c r="O19" s="70"/>
      <c r="P19" s="70"/>
      <c r="Q19" s="70"/>
      <c r="R19" s="70"/>
      <c r="S19" s="70"/>
      <c r="T19" s="70"/>
      <c r="U19" s="151"/>
      <c r="V19" s="152"/>
      <c r="W19" s="152"/>
      <c r="X19" s="152"/>
      <c r="Y19" s="152"/>
      <c r="Z19" s="152"/>
      <c r="AA19" s="152"/>
      <c r="AB19" s="152"/>
      <c r="AC19" s="152"/>
      <c r="AD19" s="152"/>
      <c r="AE19" s="152"/>
      <c r="AF19" s="152"/>
      <c r="AG19" s="152"/>
      <c r="AH19" s="152"/>
      <c r="AI19" s="152"/>
      <c r="AJ19" s="153"/>
      <c r="AK19" s="78"/>
      <c r="AL19" s="79"/>
      <c r="AM19" s="79"/>
      <c r="AN19" s="79"/>
      <c r="AO19" s="80"/>
    </row>
    <row r="20" spans="1:45" x14ac:dyDescent="0.2">
      <c r="A20" s="81" t="s">
        <v>11</v>
      </c>
      <c r="B20" s="82"/>
      <c r="C20" s="82"/>
      <c r="D20" s="82"/>
      <c r="E20" s="82"/>
      <c r="F20" s="82"/>
      <c r="G20" s="82"/>
      <c r="H20" s="83" t="s">
        <v>12</v>
      </c>
      <c r="I20" s="83"/>
      <c r="J20" s="83"/>
      <c r="K20" s="83"/>
      <c r="L20" s="83"/>
      <c r="M20" s="83"/>
      <c r="N20" s="244" t="s">
        <v>13</v>
      </c>
      <c r="O20" s="244"/>
      <c r="P20" s="244"/>
      <c r="Q20" s="244"/>
      <c r="R20" s="244"/>
      <c r="S20" s="244"/>
      <c r="T20" s="244"/>
      <c r="U20" s="151"/>
      <c r="V20" s="152"/>
      <c r="W20" s="152"/>
      <c r="X20" s="152"/>
      <c r="Y20" s="152"/>
      <c r="Z20" s="152"/>
      <c r="AA20" s="152"/>
      <c r="AB20" s="152"/>
      <c r="AC20" s="152"/>
      <c r="AD20" s="152"/>
      <c r="AE20" s="152"/>
      <c r="AF20" s="152"/>
      <c r="AG20" s="152"/>
      <c r="AH20" s="152"/>
      <c r="AI20" s="152"/>
      <c r="AJ20" s="153"/>
      <c r="AK20" s="84" t="s">
        <v>10</v>
      </c>
      <c r="AL20" s="84"/>
      <c r="AM20" s="84"/>
      <c r="AN20" s="84"/>
      <c r="AO20" s="85"/>
    </row>
    <row r="21" spans="1:45" ht="27" customHeight="1" x14ac:dyDescent="0.2">
      <c r="A21" s="169" t="s">
        <v>55</v>
      </c>
      <c r="B21" s="170"/>
      <c r="C21" s="170"/>
      <c r="D21" s="170"/>
      <c r="E21" s="170"/>
      <c r="F21" s="170"/>
      <c r="G21" s="171"/>
      <c r="H21" s="172" t="s">
        <v>26</v>
      </c>
      <c r="I21" s="173"/>
      <c r="J21" s="173"/>
      <c r="K21" s="173"/>
      <c r="L21" s="173"/>
      <c r="M21" s="174"/>
      <c r="N21" s="248" t="s">
        <v>25</v>
      </c>
      <c r="O21" s="249"/>
      <c r="P21" s="249"/>
      <c r="Q21" s="249"/>
      <c r="R21" s="249"/>
      <c r="S21" s="249"/>
      <c r="T21" s="250"/>
      <c r="U21" s="154"/>
      <c r="V21" s="155"/>
      <c r="W21" s="155"/>
      <c r="X21" s="155"/>
      <c r="Y21" s="155"/>
      <c r="Z21" s="155"/>
      <c r="AA21" s="155"/>
      <c r="AB21" s="155"/>
      <c r="AC21" s="155"/>
      <c r="AD21" s="155"/>
      <c r="AE21" s="155"/>
      <c r="AF21" s="155"/>
      <c r="AG21" s="155"/>
      <c r="AH21" s="155"/>
      <c r="AI21" s="155"/>
      <c r="AJ21" s="156"/>
      <c r="AK21" s="175" t="s">
        <v>86</v>
      </c>
      <c r="AL21" s="176"/>
      <c r="AM21" s="176"/>
      <c r="AN21" s="176"/>
      <c r="AO21" s="177"/>
    </row>
    <row r="22" spans="1:45" x14ac:dyDescent="0.2">
      <c r="A22" s="72" t="s">
        <v>14</v>
      </c>
      <c r="B22" s="167"/>
      <c r="C22" s="167"/>
      <c r="D22" s="168"/>
      <c r="E22" s="166" t="s">
        <v>15</v>
      </c>
      <c r="F22" s="167"/>
      <c r="G22" s="167"/>
      <c r="H22" s="168"/>
      <c r="I22" s="166" t="s">
        <v>16</v>
      </c>
      <c r="J22" s="167"/>
      <c r="K22" s="167"/>
      <c r="L22" s="168"/>
      <c r="M22" s="166" t="s">
        <v>17</v>
      </c>
      <c r="N22" s="167"/>
      <c r="O22" s="167"/>
      <c r="P22" s="168"/>
      <c r="Q22" s="166" t="s">
        <v>18</v>
      </c>
      <c r="R22" s="167"/>
      <c r="S22" s="167"/>
      <c r="T22" s="168"/>
      <c r="U22" s="70" t="s">
        <v>19</v>
      </c>
      <c r="V22" s="70"/>
      <c r="W22" s="70"/>
      <c r="X22" s="70"/>
      <c r="Y22" s="70"/>
      <c r="Z22" s="70"/>
      <c r="AA22" s="70"/>
      <c r="AB22" s="70"/>
      <c r="AC22" s="70"/>
      <c r="AD22" s="70"/>
      <c r="AE22" s="70"/>
      <c r="AF22" s="70"/>
      <c r="AG22" s="70"/>
      <c r="AH22" s="70"/>
      <c r="AI22" s="70"/>
      <c r="AJ22" s="70"/>
      <c r="AK22" s="70"/>
      <c r="AL22" s="70"/>
      <c r="AM22" s="70"/>
      <c r="AN22" s="70"/>
      <c r="AO22" s="71"/>
      <c r="AP22" s="7"/>
    </row>
    <row r="23" spans="1:45" ht="48.75" customHeight="1" x14ac:dyDescent="0.2">
      <c r="A23" s="157" t="s">
        <v>87</v>
      </c>
      <c r="B23" s="158"/>
      <c r="C23" s="158"/>
      <c r="D23" s="159"/>
      <c r="E23" s="160"/>
      <c r="F23" s="161"/>
      <c r="G23" s="161"/>
      <c r="H23" s="162"/>
      <c r="I23" s="160"/>
      <c r="J23" s="161"/>
      <c r="K23" s="161"/>
      <c r="L23" s="162"/>
      <c r="M23" s="313" t="e">
        <f t="shared" ref="M23:M28" si="0">+E23/I23</f>
        <v>#DIV/0!</v>
      </c>
      <c r="N23" s="314"/>
      <c r="O23" s="314"/>
      <c r="P23" s="315"/>
      <c r="Q23" s="351">
        <v>1</v>
      </c>
      <c r="R23" s="352"/>
      <c r="S23" s="352"/>
      <c r="T23" s="353"/>
      <c r="U23" s="221"/>
      <c r="V23" s="222"/>
      <c r="W23" s="222"/>
      <c r="X23" s="222"/>
      <c r="Y23" s="222"/>
      <c r="Z23" s="222"/>
      <c r="AA23" s="222"/>
      <c r="AB23" s="222"/>
      <c r="AC23" s="222"/>
      <c r="AD23" s="222"/>
      <c r="AE23" s="222"/>
      <c r="AF23" s="222"/>
      <c r="AG23" s="222"/>
      <c r="AH23" s="222"/>
      <c r="AI23" s="222"/>
      <c r="AJ23" s="222"/>
      <c r="AK23" s="222"/>
      <c r="AL23" s="222"/>
      <c r="AM23" s="222"/>
      <c r="AN23" s="222"/>
      <c r="AO23" s="223"/>
    </row>
    <row r="24" spans="1:45" ht="48.75" customHeight="1" x14ac:dyDescent="0.2">
      <c r="A24" s="157" t="s">
        <v>88</v>
      </c>
      <c r="B24" s="158"/>
      <c r="C24" s="158"/>
      <c r="D24" s="159"/>
      <c r="E24" s="160"/>
      <c r="F24" s="161"/>
      <c r="G24" s="161"/>
      <c r="H24" s="162"/>
      <c r="I24" s="160"/>
      <c r="J24" s="161"/>
      <c r="K24" s="161"/>
      <c r="L24" s="162"/>
      <c r="M24" s="313" t="e">
        <f>+E24/I24</f>
        <v>#DIV/0!</v>
      </c>
      <c r="N24" s="314"/>
      <c r="O24" s="314"/>
      <c r="P24" s="315"/>
      <c r="Q24" s="351">
        <v>1</v>
      </c>
      <c r="R24" s="352"/>
      <c r="S24" s="352"/>
      <c r="T24" s="353"/>
      <c r="U24" s="221"/>
      <c r="V24" s="222"/>
      <c r="W24" s="222"/>
      <c r="X24" s="222"/>
      <c r="Y24" s="222"/>
      <c r="Z24" s="222"/>
      <c r="AA24" s="222"/>
      <c r="AB24" s="222"/>
      <c r="AC24" s="222"/>
      <c r="AD24" s="222"/>
      <c r="AE24" s="222"/>
      <c r="AF24" s="222"/>
      <c r="AG24" s="222"/>
      <c r="AH24" s="222"/>
      <c r="AI24" s="222"/>
      <c r="AJ24" s="222"/>
      <c r="AK24" s="222"/>
      <c r="AL24" s="222"/>
      <c r="AM24" s="222"/>
      <c r="AN24" s="222"/>
      <c r="AO24" s="223"/>
    </row>
    <row r="25" spans="1:45" ht="36" hidden="1" customHeight="1" x14ac:dyDescent="0.2">
      <c r="A25" s="207" t="s">
        <v>30</v>
      </c>
      <c r="B25" s="208"/>
      <c r="C25" s="208"/>
      <c r="D25" s="209"/>
      <c r="E25" s="181"/>
      <c r="F25" s="182"/>
      <c r="G25" s="182"/>
      <c r="H25" s="183"/>
      <c r="I25" s="181"/>
      <c r="J25" s="182"/>
      <c r="K25" s="182"/>
      <c r="L25" s="183"/>
      <c r="M25" s="319" t="e">
        <f t="shared" si="0"/>
        <v>#DIV/0!</v>
      </c>
      <c r="N25" s="320"/>
      <c r="O25" s="320"/>
      <c r="P25" s="321"/>
      <c r="Q25" s="319">
        <v>1</v>
      </c>
      <c r="R25" s="320"/>
      <c r="S25" s="320"/>
      <c r="T25" s="321"/>
      <c r="U25" s="221"/>
      <c r="V25" s="222"/>
      <c r="W25" s="222"/>
      <c r="X25" s="222"/>
      <c r="Y25" s="222"/>
      <c r="Z25" s="222"/>
      <c r="AA25" s="222"/>
      <c r="AB25" s="222"/>
      <c r="AC25" s="222"/>
      <c r="AD25" s="222"/>
      <c r="AE25" s="222"/>
      <c r="AF25" s="222"/>
      <c r="AG25" s="222"/>
      <c r="AH25" s="222"/>
      <c r="AI25" s="222"/>
      <c r="AJ25" s="222"/>
      <c r="AK25" s="222"/>
      <c r="AL25" s="222"/>
      <c r="AM25" s="222"/>
      <c r="AN25" s="222"/>
      <c r="AO25" s="223"/>
    </row>
    <row r="26" spans="1:45" ht="36" hidden="1" customHeight="1" x14ac:dyDescent="0.2">
      <c r="A26" s="207" t="s">
        <v>31</v>
      </c>
      <c r="B26" s="208"/>
      <c r="C26" s="208"/>
      <c r="D26" s="209"/>
      <c r="E26" s="181"/>
      <c r="F26" s="182"/>
      <c r="G26" s="182"/>
      <c r="H26" s="183"/>
      <c r="I26" s="181"/>
      <c r="J26" s="182"/>
      <c r="K26" s="182"/>
      <c r="L26" s="183"/>
      <c r="M26" s="319" t="e">
        <f t="shared" si="0"/>
        <v>#DIV/0!</v>
      </c>
      <c r="N26" s="320"/>
      <c r="O26" s="320"/>
      <c r="P26" s="321"/>
      <c r="Q26" s="319">
        <v>1</v>
      </c>
      <c r="R26" s="320"/>
      <c r="S26" s="320"/>
      <c r="T26" s="321"/>
      <c r="U26" s="221"/>
      <c r="V26" s="222"/>
      <c r="W26" s="222"/>
      <c r="X26" s="222"/>
      <c r="Y26" s="222"/>
      <c r="Z26" s="222"/>
      <c r="AA26" s="222"/>
      <c r="AB26" s="222"/>
      <c r="AC26" s="222"/>
      <c r="AD26" s="222"/>
      <c r="AE26" s="222"/>
      <c r="AF26" s="222"/>
      <c r="AG26" s="222"/>
      <c r="AH26" s="222"/>
      <c r="AI26" s="222"/>
      <c r="AJ26" s="222"/>
      <c r="AK26" s="222"/>
      <c r="AL26" s="222"/>
      <c r="AM26" s="222"/>
      <c r="AN26" s="222"/>
      <c r="AO26" s="223"/>
    </row>
    <row r="27" spans="1:45" ht="36" hidden="1" customHeight="1" x14ac:dyDescent="0.2">
      <c r="A27" s="207" t="s">
        <v>32</v>
      </c>
      <c r="B27" s="208"/>
      <c r="C27" s="208"/>
      <c r="D27" s="209"/>
      <c r="E27" s="181"/>
      <c r="F27" s="182"/>
      <c r="G27" s="182"/>
      <c r="H27" s="183"/>
      <c r="I27" s="181"/>
      <c r="J27" s="182"/>
      <c r="K27" s="182"/>
      <c r="L27" s="183"/>
      <c r="M27" s="319" t="e">
        <f t="shared" si="0"/>
        <v>#DIV/0!</v>
      </c>
      <c r="N27" s="320"/>
      <c r="O27" s="320"/>
      <c r="P27" s="321"/>
      <c r="Q27" s="319">
        <v>1</v>
      </c>
      <c r="R27" s="320"/>
      <c r="S27" s="320"/>
      <c r="T27" s="321"/>
      <c r="U27" s="221"/>
      <c r="V27" s="222"/>
      <c r="W27" s="222"/>
      <c r="X27" s="222"/>
      <c r="Y27" s="222"/>
      <c r="Z27" s="222"/>
      <c r="AA27" s="222"/>
      <c r="AB27" s="222"/>
      <c r="AC27" s="222"/>
      <c r="AD27" s="222"/>
      <c r="AE27" s="222"/>
      <c r="AF27" s="222"/>
      <c r="AG27" s="222"/>
      <c r="AH27" s="222"/>
      <c r="AI27" s="222"/>
      <c r="AJ27" s="222"/>
      <c r="AK27" s="222"/>
      <c r="AL27" s="222"/>
      <c r="AM27" s="222"/>
      <c r="AN27" s="222"/>
      <c r="AO27" s="223"/>
    </row>
    <row r="28" spans="1:45" ht="36" hidden="1" customHeight="1" x14ac:dyDescent="0.2">
      <c r="A28" s="207" t="s">
        <v>33</v>
      </c>
      <c r="B28" s="208"/>
      <c r="C28" s="208"/>
      <c r="D28" s="209"/>
      <c r="E28" s="181"/>
      <c r="F28" s="182"/>
      <c r="G28" s="182"/>
      <c r="H28" s="183"/>
      <c r="I28" s="181"/>
      <c r="J28" s="182"/>
      <c r="K28" s="182"/>
      <c r="L28" s="183"/>
      <c r="M28" s="319" t="e">
        <f t="shared" si="0"/>
        <v>#DIV/0!</v>
      </c>
      <c r="N28" s="320"/>
      <c r="O28" s="320"/>
      <c r="P28" s="321"/>
      <c r="Q28" s="319">
        <v>1</v>
      </c>
      <c r="R28" s="320"/>
      <c r="S28" s="320"/>
      <c r="T28" s="321"/>
      <c r="U28" s="221"/>
      <c r="V28" s="222"/>
      <c r="W28" s="222"/>
      <c r="X28" s="222"/>
      <c r="Y28" s="222"/>
      <c r="Z28" s="222"/>
      <c r="AA28" s="222"/>
      <c r="AB28" s="222"/>
      <c r="AC28" s="222"/>
      <c r="AD28" s="222"/>
      <c r="AE28" s="222"/>
      <c r="AF28" s="222"/>
      <c r="AG28" s="222"/>
      <c r="AH28" s="222"/>
      <c r="AI28" s="222"/>
      <c r="AJ28" s="222"/>
      <c r="AK28" s="222"/>
      <c r="AL28" s="222"/>
      <c r="AM28" s="222"/>
      <c r="AN28" s="222"/>
      <c r="AO28" s="223"/>
    </row>
    <row r="29" spans="1:45" ht="21.75" customHeight="1" x14ac:dyDescent="0.2">
      <c r="A29" s="210" t="s">
        <v>24</v>
      </c>
      <c r="B29" s="217"/>
      <c r="C29" s="217"/>
      <c r="D29" s="217"/>
      <c r="E29" s="217"/>
      <c r="F29" s="217"/>
      <c r="G29" s="217"/>
      <c r="H29" s="217"/>
      <c r="I29" s="217"/>
      <c r="J29" s="217"/>
      <c r="K29" s="217"/>
      <c r="L29" s="217"/>
      <c r="M29" s="217"/>
      <c r="N29" s="217"/>
      <c r="O29" s="217"/>
      <c r="P29" s="217"/>
      <c r="Q29" s="325" t="s">
        <v>61</v>
      </c>
      <c r="R29" s="326"/>
      <c r="S29" s="326"/>
      <c r="T29" s="327"/>
      <c r="U29" s="221"/>
      <c r="V29" s="222"/>
      <c r="W29" s="222"/>
      <c r="X29" s="222"/>
      <c r="Y29" s="222"/>
      <c r="Z29" s="222"/>
      <c r="AA29" s="222"/>
      <c r="AB29" s="222"/>
      <c r="AC29" s="222"/>
      <c r="AD29" s="222"/>
      <c r="AE29" s="222"/>
      <c r="AF29" s="222"/>
      <c r="AG29" s="222"/>
      <c r="AH29" s="222"/>
      <c r="AI29" s="222"/>
      <c r="AJ29" s="222"/>
      <c r="AK29" s="222"/>
      <c r="AL29" s="222"/>
      <c r="AM29" s="222"/>
      <c r="AN29" s="222"/>
      <c r="AO29" s="223"/>
      <c r="AS29" s="9" t="s">
        <v>34</v>
      </c>
    </row>
    <row r="30" spans="1:45" ht="21" customHeight="1" x14ac:dyDescent="0.2">
      <c r="A30" s="210" t="s">
        <v>20</v>
      </c>
      <c r="B30" s="217"/>
      <c r="C30" s="217"/>
      <c r="D30" s="217"/>
      <c r="E30" s="217"/>
      <c r="F30" s="217"/>
      <c r="G30" s="217"/>
      <c r="H30" s="217"/>
      <c r="I30" s="217"/>
      <c r="J30" s="217"/>
      <c r="K30" s="217"/>
      <c r="L30" s="217"/>
      <c r="M30" s="217"/>
      <c r="N30" s="217"/>
      <c r="O30" s="217"/>
      <c r="P30" s="217"/>
      <c r="Q30" s="322">
        <v>43100</v>
      </c>
      <c r="R30" s="323"/>
      <c r="S30" s="323"/>
      <c r="T30" s="324"/>
      <c r="U30" s="221"/>
      <c r="V30" s="222"/>
      <c r="W30" s="222"/>
      <c r="X30" s="222"/>
      <c r="Y30" s="222"/>
      <c r="Z30" s="222"/>
      <c r="AA30" s="222"/>
      <c r="AB30" s="222"/>
      <c r="AC30" s="222"/>
      <c r="AD30" s="222"/>
      <c r="AE30" s="222"/>
      <c r="AF30" s="222"/>
      <c r="AG30" s="222"/>
      <c r="AH30" s="222"/>
      <c r="AI30" s="222"/>
      <c r="AJ30" s="222"/>
      <c r="AK30" s="222"/>
      <c r="AL30" s="222"/>
      <c r="AM30" s="222"/>
      <c r="AN30" s="222"/>
      <c r="AO30" s="223"/>
    </row>
    <row r="31" spans="1:45" ht="22.5" customHeight="1" x14ac:dyDescent="0.2">
      <c r="A31" s="210" t="s">
        <v>23</v>
      </c>
      <c r="B31" s="217"/>
      <c r="C31" s="217"/>
      <c r="D31" s="217"/>
      <c r="E31" s="217"/>
      <c r="F31" s="217"/>
      <c r="G31" s="217"/>
      <c r="H31" s="217"/>
      <c r="I31" s="217"/>
      <c r="J31" s="217"/>
      <c r="K31" s="217"/>
      <c r="L31" s="217"/>
      <c r="M31" s="217"/>
      <c r="N31" s="217"/>
      <c r="O31" s="217"/>
      <c r="P31" s="217"/>
      <c r="Q31" s="325">
        <v>1</v>
      </c>
      <c r="R31" s="326"/>
      <c r="S31" s="326"/>
      <c r="T31" s="327"/>
      <c r="U31" s="224"/>
      <c r="V31" s="225"/>
      <c r="W31" s="225"/>
      <c r="X31" s="225"/>
      <c r="Y31" s="225"/>
      <c r="Z31" s="225"/>
      <c r="AA31" s="225"/>
      <c r="AB31" s="225"/>
      <c r="AC31" s="225"/>
      <c r="AD31" s="225"/>
      <c r="AE31" s="225"/>
      <c r="AF31" s="225"/>
      <c r="AG31" s="225"/>
      <c r="AH31" s="225"/>
      <c r="AI31" s="225"/>
      <c r="AJ31" s="225"/>
      <c r="AK31" s="225"/>
      <c r="AL31" s="225"/>
      <c r="AM31" s="225"/>
      <c r="AN31" s="225"/>
      <c r="AO31" s="226"/>
    </row>
    <row r="32" spans="1:45" ht="28.5" customHeight="1" x14ac:dyDescent="0.2">
      <c r="A32" s="230" t="s">
        <v>35</v>
      </c>
      <c r="B32" s="231"/>
      <c r="C32" s="231"/>
      <c r="D32" s="231"/>
      <c r="E32" s="231"/>
      <c r="F32" s="231"/>
      <c r="G32" s="231"/>
      <c r="H32" s="231"/>
      <c r="I32" s="231"/>
      <c r="J32" s="231"/>
      <c r="K32" s="231"/>
      <c r="L32" s="231"/>
      <c r="M32" s="231"/>
      <c r="N32" s="231"/>
      <c r="O32" s="231"/>
      <c r="P32" s="231"/>
      <c r="Q32" s="231"/>
      <c r="R32" s="231"/>
      <c r="S32" s="231"/>
      <c r="T32" s="232"/>
      <c r="U32" s="196" t="s">
        <v>89</v>
      </c>
      <c r="V32" s="197"/>
      <c r="W32" s="197"/>
      <c r="X32" s="197"/>
      <c r="Y32" s="197"/>
      <c r="Z32" s="197"/>
      <c r="AA32" s="197"/>
      <c r="AB32" s="197"/>
      <c r="AC32" s="197"/>
      <c r="AD32" s="197"/>
      <c r="AE32" s="197"/>
      <c r="AF32" s="197"/>
      <c r="AG32" s="197"/>
      <c r="AH32" s="197"/>
      <c r="AI32" s="197"/>
      <c r="AJ32" s="197"/>
      <c r="AK32" s="197"/>
      <c r="AL32" s="197"/>
      <c r="AM32" s="197"/>
      <c r="AN32" s="197"/>
      <c r="AO32" s="198"/>
    </row>
    <row r="33" spans="1:41" ht="14.25" customHeight="1" x14ac:dyDescent="0.2">
      <c r="A33" s="233"/>
      <c r="B33" s="234"/>
      <c r="C33" s="234"/>
      <c r="D33" s="234"/>
      <c r="E33" s="234"/>
      <c r="F33" s="234"/>
      <c r="G33" s="234"/>
      <c r="H33" s="234"/>
      <c r="I33" s="234"/>
      <c r="J33" s="234"/>
      <c r="K33" s="234"/>
      <c r="L33" s="234"/>
      <c r="M33" s="234"/>
      <c r="N33" s="234"/>
      <c r="O33" s="234"/>
      <c r="P33" s="234"/>
      <c r="Q33" s="234"/>
      <c r="R33" s="234"/>
      <c r="S33" s="234"/>
      <c r="T33" s="235"/>
      <c r="U33" s="199"/>
      <c r="V33" s="200"/>
      <c r="W33" s="200"/>
      <c r="X33" s="200"/>
      <c r="Y33" s="200"/>
      <c r="Z33" s="200"/>
      <c r="AA33" s="200"/>
      <c r="AB33" s="200"/>
      <c r="AC33" s="200"/>
      <c r="AD33" s="200"/>
      <c r="AE33" s="200"/>
      <c r="AF33" s="200"/>
      <c r="AG33" s="200"/>
      <c r="AH33" s="200"/>
      <c r="AI33" s="200"/>
      <c r="AJ33" s="200"/>
      <c r="AK33" s="200"/>
      <c r="AL33" s="200"/>
      <c r="AM33" s="200"/>
      <c r="AN33" s="200"/>
      <c r="AO33" s="201"/>
    </row>
    <row r="34" spans="1:41" ht="21.75" customHeight="1" x14ac:dyDescent="0.2">
      <c r="A34" s="233"/>
      <c r="B34" s="234"/>
      <c r="C34" s="234"/>
      <c r="D34" s="234"/>
      <c r="E34" s="234"/>
      <c r="F34" s="234"/>
      <c r="G34" s="234"/>
      <c r="H34" s="234"/>
      <c r="I34" s="234"/>
      <c r="J34" s="234"/>
      <c r="K34" s="234"/>
      <c r="L34" s="234"/>
      <c r="M34" s="234"/>
      <c r="N34" s="234"/>
      <c r="O34" s="234"/>
      <c r="P34" s="234"/>
      <c r="Q34" s="234"/>
      <c r="R34" s="234"/>
      <c r="S34" s="234"/>
      <c r="T34" s="235"/>
      <c r="U34" s="196" t="s">
        <v>90</v>
      </c>
      <c r="V34" s="202"/>
      <c r="W34" s="202"/>
      <c r="X34" s="202"/>
      <c r="Y34" s="202"/>
      <c r="Z34" s="202"/>
      <c r="AA34" s="202"/>
      <c r="AB34" s="202"/>
      <c r="AC34" s="202"/>
      <c r="AD34" s="202"/>
      <c r="AE34" s="202"/>
      <c r="AF34" s="202"/>
      <c r="AG34" s="202"/>
      <c r="AH34" s="202"/>
      <c r="AI34" s="202"/>
      <c r="AJ34" s="202"/>
      <c r="AK34" s="202"/>
      <c r="AL34" s="202"/>
      <c r="AM34" s="202"/>
      <c r="AN34" s="202"/>
      <c r="AO34" s="203"/>
    </row>
    <row r="35" spans="1:41" ht="25.5" customHeight="1" thickBot="1" x14ac:dyDescent="0.25">
      <c r="A35" s="236"/>
      <c r="B35" s="237"/>
      <c r="C35" s="237"/>
      <c r="D35" s="237"/>
      <c r="E35" s="237"/>
      <c r="F35" s="237"/>
      <c r="G35" s="237"/>
      <c r="H35" s="237"/>
      <c r="I35" s="237"/>
      <c r="J35" s="237"/>
      <c r="K35" s="237"/>
      <c r="L35" s="237"/>
      <c r="M35" s="237"/>
      <c r="N35" s="237"/>
      <c r="O35" s="237"/>
      <c r="P35" s="237"/>
      <c r="Q35" s="237"/>
      <c r="R35" s="237"/>
      <c r="S35" s="237"/>
      <c r="T35" s="238"/>
      <c r="U35" s="204"/>
      <c r="V35" s="205"/>
      <c r="W35" s="205"/>
      <c r="X35" s="205"/>
      <c r="Y35" s="205"/>
      <c r="Z35" s="205"/>
      <c r="AA35" s="205"/>
      <c r="AB35" s="205"/>
      <c r="AC35" s="205"/>
      <c r="AD35" s="205"/>
      <c r="AE35" s="205"/>
      <c r="AF35" s="205"/>
      <c r="AG35" s="205"/>
      <c r="AH35" s="205"/>
      <c r="AI35" s="205"/>
      <c r="AJ35" s="205"/>
      <c r="AK35" s="205"/>
      <c r="AL35" s="205"/>
      <c r="AM35" s="205"/>
      <c r="AN35" s="205"/>
      <c r="AO35" s="206"/>
    </row>
    <row r="36" spans="1:41" x14ac:dyDescent="0.2">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row>
    <row r="88" spans="1:1" x14ac:dyDescent="0.2">
      <c r="A88" t="s">
        <v>1</v>
      </c>
    </row>
    <row r="89" spans="1:1" x14ac:dyDescent="0.2">
      <c r="A89" t="s">
        <v>21</v>
      </c>
    </row>
    <row r="90" spans="1:1" x14ac:dyDescent="0.2">
      <c r="A90" t="s">
        <v>22</v>
      </c>
    </row>
  </sheetData>
  <mergeCells count="90">
    <mergeCell ref="A5:AO5"/>
    <mergeCell ref="F1:AF4"/>
    <mergeCell ref="AG1:AO1"/>
    <mergeCell ref="AG2:AO2"/>
    <mergeCell ref="AG3:AO3"/>
    <mergeCell ref="AG4:AO4"/>
    <mergeCell ref="A1:E4"/>
    <mergeCell ref="A6:C8"/>
    <mergeCell ref="D6:J6"/>
    <mergeCell ref="K6:AO6"/>
    <mergeCell ref="D7:J7"/>
    <mergeCell ref="K7:AO7"/>
    <mergeCell ref="D8:J8"/>
    <mergeCell ref="K8:AO8"/>
    <mergeCell ref="A9:C11"/>
    <mergeCell ref="D9:J9"/>
    <mergeCell ref="K9:AO9"/>
    <mergeCell ref="D10:J10"/>
    <mergeCell ref="K10:AO10"/>
    <mergeCell ref="D11:J11"/>
    <mergeCell ref="K11:AO11"/>
    <mergeCell ref="A12:AO12"/>
    <mergeCell ref="A13:T14"/>
    <mergeCell ref="U13:AO14"/>
    <mergeCell ref="A15:O16"/>
    <mergeCell ref="P15:AC16"/>
    <mergeCell ref="AD15:AO16"/>
    <mergeCell ref="A17:T17"/>
    <mergeCell ref="U17:AJ17"/>
    <mergeCell ref="AK17:AO17"/>
    <mergeCell ref="G18:H18"/>
    <mergeCell ref="M18:N18"/>
    <mergeCell ref="P18:T18"/>
    <mergeCell ref="U18:AJ21"/>
    <mergeCell ref="AK18:AO19"/>
    <mergeCell ref="A19:T19"/>
    <mergeCell ref="A20:G20"/>
    <mergeCell ref="H20:M20"/>
    <mergeCell ref="N20:T20"/>
    <mergeCell ref="AK20:AO20"/>
    <mergeCell ref="A21:G21"/>
    <mergeCell ref="H21:M21"/>
    <mergeCell ref="N21:T21"/>
    <mergeCell ref="AK21:AO21"/>
    <mergeCell ref="E24:H24"/>
    <mergeCell ref="E23:H23"/>
    <mergeCell ref="A23:D23"/>
    <mergeCell ref="A24:D24"/>
    <mergeCell ref="U22:AO22"/>
    <mergeCell ref="A22:D22"/>
    <mergeCell ref="E22:H22"/>
    <mergeCell ref="I22:L22"/>
    <mergeCell ref="M22:P22"/>
    <mergeCell ref="Q22:T22"/>
    <mergeCell ref="Q23:T23"/>
    <mergeCell ref="Q24:T24"/>
    <mergeCell ref="M23:P23"/>
    <mergeCell ref="M24:P24"/>
    <mergeCell ref="I23:L23"/>
    <mergeCell ref="I24:L24"/>
    <mergeCell ref="A25:D25"/>
    <mergeCell ref="E25:H25"/>
    <mergeCell ref="I25:L25"/>
    <mergeCell ref="M25:P25"/>
    <mergeCell ref="Q25:T25"/>
    <mergeCell ref="E26:H26"/>
    <mergeCell ref="I26:L26"/>
    <mergeCell ref="M26:P26"/>
    <mergeCell ref="Q26:T26"/>
    <mergeCell ref="A27:D27"/>
    <mergeCell ref="E27:H27"/>
    <mergeCell ref="I27:L27"/>
    <mergeCell ref="M27:P27"/>
    <mergeCell ref="Q27:T27"/>
    <mergeCell ref="U32:AO33"/>
    <mergeCell ref="U34:AO35"/>
    <mergeCell ref="A28:D28"/>
    <mergeCell ref="E28:H28"/>
    <mergeCell ref="I28:L28"/>
    <mergeCell ref="M28:P28"/>
    <mergeCell ref="Q28:T28"/>
    <mergeCell ref="A29:P29"/>
    <mergeCell ref="Q29:T29"/>
    <mergeCell ref="U23:AO31"/>
    <mergeCell ref="A30:P30"/>
    <mergeCell ref="Q30:T30"/>
    <mergeCell ref="A31:P31"/>
    <mergeCell ref="Q31:T31"/>
    <mergeCell ref="A32:T35"/>
    <mergeCell ref="A26:D26"/>
  </mergeCells>
  <conditionalFormatting sqref="M23:M28">
    <cfRule type="cellIs" dxfId="2" priority="2" stopIfTrue="1" operator="between">
      <formula>0.7</formula>
      <formula>0.9</formula>
    </cfRule>
    <cfRule type="cellIs" dxfId="1" priority="3" stopIfTrue="1" operator="lessThan">
      <formula>0.7</formula>
    </cfRule>
  </conditionalFormatting>
  <conditionalFormatting sqref="M25:P28 M23:M24">
    <cfRule type="cellIs" dxfId="0" priority="1" stopIfTrue="1" operator="greaterThanOrEqual">
      <formula>0.9</formula>
    </cfRule>
  </conditionalFormatting>
  <printOptions horizontalCentered="1" verticalCentered="1"/>
  <pageMargins left="0.51181102362204722" right="0.51181102362204722" top="0.55118110236220474" bottom="0.55118110236220474" header="0.31496062992125984" footer="0.31496062992125984"/>
  <pageSetup scale="75" orientation="landscape" r:id="rId1"/>
  <rowBreaks count="1" manualBreakCount="1">
    <brk id="35"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B1" zoomScaleNormal="100" workbookViewId="0">
      <selection activeCell="F38" sqref="F38"/>
    </sheetView>
  </sheetViews>
  <sheetFormatPr baseColWidth="10" defaultRowHeight="12.75" x14ac:dyDescent="0.2"/>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MC 1</vt:lpstr>
      <vt:lpstr>MC 2</vt:lpstr>
      <vt:lpstr>MC 3</vt:lpstr>
      <vt:lpstr>MC 4</vt:lpstr>
      <vt:lpstr>SCI 1</vt:lpstr>
      <vt:lpstr>SCI 2</vt:lpstr>
      <vt:lpstr>SCI 3</vt:lpstr>
      <vt:lpstr>Hoja1</vt:lpstr>
      <vt:lpstr>'MC 2'!Área_de_impresión</vt:lpstr>
      <vt:lpstr>'MC 3'!Área_de_impresión</vt:lpstr>
      <vt:lpstr>'MC 4'!Área_de_impresión</vt:lpstr>
      <vt:lpstr>'SCI 1'!Área_de_impresión</vt:lpstr>
      <vt:lpstr>'SCI 2'!Área_de_impresión</vt:lpstr>
      <vt:lpstr>'SCI 3'!Área_de_impresión</vt:lpstr>
    </vt:vector>
  </TitlesOfParts>
  <Company>Windows XP Colossus Edition 2 Reloaded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gcruzr</dc:creator>
  <cp:lastModifiedBy>Jully Marcela Vel�squez Corredor</cp:lastModifiedBy>
  <cp:lastPrinted>2017-05-09T22:06:50Z</cp:lastPrinted>
  <dcterms:created xsi:type="dcterms:W3CDTF">2012-06-04T17:13:32Z</dcterms:created>
  <dcterms:modified xsi:type="dcterms:W3CDTF">2017-06-01T20:37:57Z</dcterms:modified>
</cp:coreProperties>
</file>